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7_決算事務\09財政状況資料集\R5\01_3月公表分（R4年度分：1回目）\03　県提出・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CO42" i="10"/>
  <c r="CO43" i="10" s="1"/>
  <c r="BE42" i="10"/>
  <c r="AM42" i="10"/>
  <c r="U42" i="10"/>
  <c r="C42" i="10"/>
  <c r="CO41" i="10"/>
  <c r="BE41" i="10"/>
  <c r="AM41" i="10"/>
  <c r="U41" i="10"/>
  <c r="C41" i="10"/>
  <c r="CO40" i="10"/>
  <c r="BW40" i="10"/>
  <c r="BW41" i="10" s="1"/>
  <c r="BW42" i="10" s="1"/>
  <c r="BW43"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<sst xmlns="http://schemas.openxmlformats.org/spreadsheetml/2006/main" count="1089" uniqueCount="608">
  <si>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</si>
  <si>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</si>
  <si>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</si>
  <si>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</si>
  <si>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</si>
  <si>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</si>
  <si>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</si>
  <si>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</si>
  <si>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</si>
  <si>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</si>
  <si>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</si>
  <si>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</si>
  <si>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</si>
  <si>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</si>
  <si>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</si>
  <si>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</si>
  <si>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</si>
  <si>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</si>
  <si>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</si>
  <si>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</si>
  <si>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</si>
  <si>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</si>
  <si>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</si>
  <si>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</si>
  <si>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</si>
  <si>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</si>
  <si>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</si>
  <si>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</si>
  <si>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</si>
  <si>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</si>
  <si>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</si>
  <si>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</si>
  <si>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</si>
  <si>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</si>
  <si>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</si>
  <si>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</si>
  <si>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</si>
  <si>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</si>
  <si>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</si>
  <si>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</si>
  <si>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</si>
  <si>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</si>
  <si>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</si>
  <si>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</si>
  <si>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</si>
  <si>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</si>
  <si>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</si>
  <si>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</si>
  <si>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</si>
  <si>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</si>
  <si>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</si>
  <si>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</si>
  <si>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</si>
  <si>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</si>
  <si>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</si>
  <si>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</si>
  <si>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</si>
  <si>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</si>
  <si>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</si>
  <si>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</si>
  <si>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</si>
  <si>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</si>
  <si>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</si>
  <si>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</si>
  <si>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</si>
  <si>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</si>
  <si>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</si>
  <si>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</si>
  <si>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</si>
  <si>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</si>
  <si>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</si>
  <si>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</si>
  <si>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</si>
  <si>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</si>
  <si>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</si>
  <si>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</si>
  <si>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</si>
  <si>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</si>
  <si>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</si>
  <si>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</si>
  <si>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</si>
  <si>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</si>
  <si>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</si>
  <si>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</si>
  <si>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</si>
  <si>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</si>
  <si>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</si>
  <si>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</si>
  <si>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</si>
  <si>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</si>
  <si>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</si>
  <si>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</si>
  <si>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</si>
  <si>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</si>
  <si>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</si>
  <si>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</si>
  <si>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</si>
  <si>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</si>
  <si>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</si>
  <si>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</si>
  <si>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</si>
  <si>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</si>
  <si>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</si>
  <si>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</si>
  <si>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</si>
  <si>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</si>
  <si>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</si>
  <si>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</si>
  <si>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</si>
  <si>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</si>
  <si>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</si>
  <si>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</si>
  <si>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</si>
  <si>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</si>
  <si>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</si>
  <si>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</si>
  <si>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</si>
  <si>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</si>
  <si>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</si>
  <si>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</si>
  <si>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</si>
  <si>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</si>
  <si>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</si>
  <si>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</si>
  <si>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</si>
  <si>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</si>
  <si>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</si>
  <si>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</si>
  <si>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</si>
  <si>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</si>
  <si>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</si>
  <si>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</si>
  <si>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</si>
  <si>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</si>
  <si>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</si>
  <si>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</si>
  <si>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</si>
  <si>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</si>
  <si>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</si>
  <si>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</si>
  <si>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</si>
  <si>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</si>
  <si>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</si>
  <si>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</si>
  <si>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</si>
  <si>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</si>
  <si>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</si>
  <si>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</si>
  <si>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</si>
  <si>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</si>
  <si>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</si>
  <si>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</si>
  <si>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</si>
  <si>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</si>
  <si>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</si>
  <si>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</si>
  <si>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</si>
  <si>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</si>
  <si>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</si>
  <si>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</si>
  <si>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</si>
  <si>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</si>
  <si>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</si>
  <si>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</si>
  <si>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</si>
  <si>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</si>
  <si>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</si>
  <si>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</si>
  <si>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</si>
  <si>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</si>
  <si>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</si>
  <si>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</si>
  <si>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</si>
  <si>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</si>
  <si>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</si>
  <si>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</si>
  <si>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</si>
  <si>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</si>
  <si>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</si>
  <si>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</si>
  <si>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</si>
  <si>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</si>
  <si>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</si>
  <si>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</si>
  <si>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</si>
  <si>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</si>
  <si>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</si>
  <si>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</si>
  <si>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</si>
  <si>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</si>
  <si>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</si>
  <si>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</si>
  <si>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</si>
  <si>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</si>
  <si>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</si>
  <si>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</si>
  <si>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</si>
  <si>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</si>
  <si>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</si>
  <si>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</si>
  <si>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</si>
  <si>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</si>
  <si>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</si>
  <si>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</si>
  <si>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</si>
  <si>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</si>
  <si>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</si>
  <si>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</si>
  <si>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</si>
  <si>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</si>
  <si>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</si>
  <si>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</si>
  <si>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</si>
  <si>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</si>
  <si>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</si>
  <si>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</si>
  <si>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</si>
  <si>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新潟県長岡市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</si>
  <si>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</si>
  <si>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</si>
  <si>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</si>
  <si>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</si>
  <si>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</si>
  <si>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</si>
  <si>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</si>
  <si>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</si>
  <si>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</si>
  <si>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</si>
  <si>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</si>
  <si>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</si>
  <si>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</si>
  <si>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</si>
  <si>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</si>
  <si>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</si>
  <si>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</si>
  <si>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</si>
  <si>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</si>
  <si>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</si>
  <si>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</si>
  <si>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</si>
  <si>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</si>
  <si>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</si>
  <si>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</si>
  <si>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</si>
  <si>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</si>
  <si>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</si>
  <si>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</si>
  <si>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</si>
  <si>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</si>
  <si>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</si>
  <si>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</si>
  <si>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</si>
  <si>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</si>
  <si>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</si>
  <si>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</si>
  <si>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</si>
  <si>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</si>
  <si>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</si>
  <si>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</si>
  <si>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</si>
  <si>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</si>
  <si>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</si>
  <si>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</si>
  <si>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</si>
  <si>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</si>
  <si>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</si>
  <si>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</si>
  <si>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</si>
  <si>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</si>
  <si>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</si>
  <si>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</si>
  <si>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</si>
  <si>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</si>
  <si>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</si>
  <si>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</si>
  <si>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</si>
  <si>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</si>
  <si>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</si>
  <si>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</si>
  <si>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</si>
  <si>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</si>
  <si>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</si>
  <si>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</si>
  <si>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</si>
  <si>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</si>
  <si>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</si>
  <si>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</si>
  <si>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</si>
  <si>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</si>
  <si>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</si>
  <si>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</si>
  <si>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</si>
  <si>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</si>
  <si>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</si>
  <si>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</si>
  <si>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</si>
  <si>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</si>
  <si>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</si>
  <si>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</si>
  <si>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</si>
  <si>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</si>
  <si>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</si>
  <si>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</si>
  <si>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</si>
  <si>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</si>
  <si>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</si>
  <si>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</si>
  <si>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</si>
  <si>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</si>
  <si>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</si>
  <si>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</si>
  <si>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</si>
  <si>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</si>
  <si>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</si>
  <si>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</si>
  <si>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</si>
  <si>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</si>
  <si>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</si>
  <si>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</si>
  <si>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</si>
  <si>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</si>
  <si>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</si>
  <si>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</si>
  <si>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</si>
  <si>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</si>
  <si>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</si>
  <si>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</si>
  <si>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</si>
  <si>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</si>
  <si>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</si>
  <si>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</si>
  <si>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</si>
  <si>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</si>
  <si>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</si>
  <si>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</si>
  <si>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</si>
  <si>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</si>
  <si>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</si>
  <si>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</si>
  <si>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</si>
  <si>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</si>
  <si>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</si>
  <si>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</si>
  <si>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</si>
  <si>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</si>
  <si>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</si>
  <si>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</si>
  <si>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</si>
  <si>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</si>
  <si>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</si>
  <si>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</si>
  <si>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</si>
  <si>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</si>
  <si>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</si>
  <si>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</si>
  <si>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</si>
  <si>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</si>
  <si>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</si>
  <si>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</si>
  <si>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</si>
  <si>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</si>
  <si>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</si>
  <si>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</si>
  <si>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</si>
  <si>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</si>
  <si>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</si>
  <si>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</si>
  <si>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</si>
  <si>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</si>
  <si>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</si>
  <si>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新潟県長岡市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</si>
  <si>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</si>
  <si>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</si>
  <si>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</si>
  <si>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</si>
  <si>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</si>
  <si>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</si>
  <si>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</si>
  <si>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</si>
  <si>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</si>
  <si>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</si>
  <si>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</si>
  <si>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</si>
  <si>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</si>
  <si>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</si>
  <si>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</si>
  <si>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</si>
  <si>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</si>
  <si>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</si>
  <si>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</si>
  <si>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</si>
  <si>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</si>
  <si>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</si>
  <si>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</si>
  <si>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</si>
  <si>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</si>
  <si>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</si>
  <si>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</si>
  <si>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</si>
  <si>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</si>
  <si>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</si>
  <si>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</si>
  <si>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</si>
  <si>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</si>
  <si>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</si>
  <si>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</si>
  <si>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</si>
  <si>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</si>
  <si>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国民健康保険寺泊診療所事業特別会計</t>
    <phoneticPr fontId="5"/>
  </si>
  <si>
    <t>後期高齢者医療事業特別会計</t>
    <phoneticPr fontId="5"/>
  </si>
  <si>
    <t>介護保険事業特別会計</t>
    <phoneticPr fontId="5"/>
  </si>
  <si>
    <t>下水道事業会計</t>
    <phoneticPr fontId="5"/>
  </si>
  <si>
    <t>法適用企業</t>
    <phoneticPr fontId="5"/>
  </si>
  <si>
    <t>水道事業会計</t>
    <phoneticPr fontId="5"/>
  </si>
  <si>
    <t>簡易水道事業会計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</si>
  <si>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</si>
  <si>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</si>
  <si>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</si>
  <si>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</si>
  <si>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</si>
  <si>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</si>
  <si>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</si>
  <si>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</si>
  <si>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</si>
  <si>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</si>
  <si>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</si>
  <si>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</si>
  <si>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</si>
  <si>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</si>
  <si>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</si>
  <si>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</si>
  <si>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</si>
  <si>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</si>
  <si>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</si>
  <si>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</si>
  <si>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</si>
  <si>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</si>
  <si>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</si>
  <si>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</si>
  <si>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</si>
  <si>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</si>
  <si>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</si>
  <si>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</si>
  <si>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</si>
  <si>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</si>
  <si>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</si>
  <si>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</si>
  <si>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</si>
  <si>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</si>
  <si>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</si>
  <si>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</si>
  <si>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</si>
  <si>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</si>
  <si>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</si>
  <si>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</si>
  <si>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</si>
  <si>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</si>
  <si>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</si>
  <si>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</si>
  <si>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</si>
  <si>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</si>
  <si>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</si>
  <si>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</si>
  <si>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</si>
  <si>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</si>
  <si>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</si>
  <si>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</si>
  <si>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</si>
  <si>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</si>
  <si>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</si>
  <si>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</si>
  <si>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</si>
  <si>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</si>
  <si>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</si>
  <si>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</si>
  <si>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</si>
  <si>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浄化槽整備事業特別会計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</si>
  <si>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</si>
  <si>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</si>
  <si>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</si>
  <si>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</si>
  <si>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</si>
  <si>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</si>
  <si>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</si>
  <si>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</si>
  <si>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</si>
  <si>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</si>
  <si>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</si>
  <si>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</si>
  <si>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</si>
  <si>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</si>
  <si>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</si>
  <si>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</si>
  <si>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</si>
  <si>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</si>
  <si>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</si>
  <si>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</si>
  <si>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</si>
  <si>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</si>
  <si>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</si>
  <si>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</si>
  <si>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</si>
  <si>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</si>
  <si>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</si>
  <si>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</si>
  <si>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</si>
  <si>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</si>
  <si>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</si>
  <si>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</si>
  <si>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</si>
  <si>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</si>
  <si>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</si>
  <si>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</si>
  <si>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</si>
  <si>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</si>
  <si>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</si>
  <si>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</si>
  <si>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</si>
  <si>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</si>
  <si>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</si>
  <si>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</si>
  <si>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</si>
  <si>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</si>
  <si>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</si>
  <si>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</si>
  <si>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</si>
  <si>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</si>
  <si>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</si>
  <si>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</si>
  <si>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</si>
  <si>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</si>
  <si>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</si>
  <si>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</si>
  <si>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</si>
  <si>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</si>
  <si>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</si>
  <si>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</si>
  <si>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</si>
  <si>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</si>
  <si>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</si>
  <si>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</si>
  <si>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</si>
  <si>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</si>
  <si>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</si>
  <si>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</si>
  <si>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</si>
  <si>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</si>
  <si>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</si>
  <si>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</si>
  <si>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</si>
  <si>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</si>
  <si>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</si>
  <si>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</si>
  <si>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</si>
  <si>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</si>
  <si>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</si>
  <si>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</si>
  <si>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</si>
  <si>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</si>
  <si>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</si>
  <si>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</si>
  <si>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</si>
  <si>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</si>
  <si>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</si>
  <si>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下水道事業会計</t>
  </si>
  <si>
    <t>介護保険事業特別会計</t>
  </si>
  <si>
    <t>国民健康保険事業特別会計</t>
  </si>
  <si>
    <t>簡易水道事業会計</t>
  </si>
  <si>
    <t>後期高齢者医療事業特別会計</t>
  </si>
  <si>
    <t>浄化槽整備事業特別会計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</si>
  <si>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</si>
  <si>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</si>
  <si>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</si>
  <si>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</si>
  <si>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</si>
  <si>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</si>
  <si>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</si>
  <si>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</si>
  <si>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都市整備基金</t>
    <rPh sb="0" eb="6">
      <t>トシセイビキキン</t>
    </rPh>
    <phoneticPr fontId="5"/>
  </si>
  <si>
    <t>ふるさと創生基金</t>
    <rPh sb="4" eb="6">
      <t>ソウセイ</t>
    </rPh>
    <rPh sb="6" eb="8">
      <t>キキン</t>
    </rPh>
    <phoneticPr fontId="5"/>
  </si>
  <si>
    <t>中越大震災メモリアル基金</t>
    <rPh sb="0" eb="2">
      <t>チュウエツ</t>
    </rPh>
    <rPh sb="2" eb="5">
      <t>ダイシンサイ</t>
    </rPh>
    <rPh sb="10" eb="12">
      <t>キキン</t>
    </rPh>
    <phoneticPr fontId="5"/>
  </si>
  <si>
    <t>和島地域教育施設整備基金</t>
    <rPh sb="0" eb="2">
      <t>ワシマ</t>
    </rPh>
    <rPh sb="2" eb="4">
      <t>チイキ</t>
    </rPh>
    <rPh sb="4" eb="6">
      <t>キョウイク</t>
    </rPh>
    <rPh sb="6" eb="8">
      <t>シセツ</t>
    </rPh>
    <rPh sb="8" eb="10">
      <t>セイビ</t>
    </rPh>
    <rPh sb="10" eb="12">
      <t>キキン</t>
    </rPh>
    <phoneticPr fontId="5"/>
  </si>
  <si>
    <t>三波春夫顕彰事業基金</t>
    <rPh sb="0" eb="2">
      <t>ミナミ</t>
    </rPh>
    <rPh sb="2" eb="4">
      <t>ハルオ</t>
    </rPh>
    <rPh sb="4" eb="6">
      <t>ケンショウ</t>
    </rPh>
    <rPh sb="6" eb="8">
      <t>ジギョウ</t>
    </rPh>
    <rPh sb="8" eb="10">
      <t>キキン</t>
    </rPh>
    <phoneticPr fontId="2"/>
  </si>
  <si>
    <t>-</t>
    <phoneticPr fontId="2"/>
  </si>
  <si>
    <t>-</t>
    <phoneticPr fontId="2"/>
  </si>
  <si>
    <t>寺泊老人ホーム組合</t>
    <rPh sb="0" eb="2">
      <t>テラドマリ</t>
    </rPh>
    <rPh sb="2" eb="4">
      <t>ロウジン</t>
    </rPh>
    <rPh sb="7" eb="9">
      <t>クミアイ</t>
    </rPh>
    <phoneticPr fontId="2"/>
  </si>
  <si>
    <t>魚沼地区障害福祉組合</t>
    <rPh sb="0" eb="2">
      <t>ウオヌマ</t>
    </rPh>
    <rPh sb="2" eb="4">
      <t>チク</t>
    </rPh>
    <rPh sb="4" eb="6">
      <t>ショウガイ</t>
    </rPh>
    <rPh sb="6" eb="8">
      <t>フクシ</t>
    </rPh>
    <rPh sb="8" eb="10">
      <t>クミアイ</t>
    </rPh>
    <phoneticPr fontId="2"/>
  </si>
  <si>
    <t>新潟県中越福祉事務組合</t>
    <rPh sb="0" eb="3">
      <t>ニイガタケン</t>
    </rPh>
    <rPh sb="3" eb="5">
      <t>チュウエツ</t>
    </rPh>
    <rPh sb="5" eb="7">
      <t>フクシ</t>
    </rPh>
    <rPh sb="7" eb="11">
      <t>ジムクミアイ</t>
    </rPh>
    <phoneticPr fontId="2"/>
  </si>
  <si>
    <t>三条・燕・西蒲・南蒲広域養護老人ホーム施設組合</t>
    <rPh sb="0" eb="2">
      <t>サンジョウ</t>
    </rPh>
    <rPh sb="3" eb="4">
      <t>ツバメ</t>
    </rPh>
    <rPh sb="5" eb="7">
      <t>ニシカン</t>
    </rPh>
    <rPh sb="8" eb="10">
      <t>ナンカン</t>
    </rPh>
    <rPh sb="10" eb="12">
      <t>コウイキ</t>
    </rPh>
    <rPh sb="12" eb="16">
      <t>ヨウゴロウジン</t>
    </rPh>
    <rPh sb="19" eb="21">
      <t>シセツ</t>
    </rPh>
    <rPh sb="21" eb="23">
      <t>クミアイ</t>
    </rPh>
    <phoneticPr fontId="2"/>
  </si>
  <si>
    <t>新潟県市町村総合事務組合【一般会計】</t>
    <rPh sb="0" eb="3">
      <t>ニイガタケン</t>
    </rPh>
    <rPh sb="3" eb="6">
      <t>シチョウソン</t>
    </rPh>
    <rPh sb="6" eb="8">
      <t>ソウゴウ</t>
    </rPh>
    <rPh sb="8" eb="12">
      <t>ジムクミアイ</t>
    </rPh>
    <rPh sb="13" eb="15">
      <t>イッパン</t>
    </rPh>
    <rPh sb="15" eb="17">
      <t>カイケイ</t>
    </rPh>
    <phoneticPr fontId="2"/>
  </si>
  <si>
    <t>新潟県後期高齢者医療広域連合【一般会計】</t>
    <rPh sb="0" eb="3">
      <t>ニイガタケン</t>
    </rPh>
    <rPh sb="3" eb="7">
      <t>コウキコウレイ</t>
    </rPh>
    <rPh sb="7" eb="8">
      <t>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</si>
  <si>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7">
      <t>コウキコウレイ</t>
    </rPh>
    <rPh sb="7" eb="8">
      <t>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</si>
  <si>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新潟県市町村総合事務組合【職員退職手当支給事業特別会計】</t>
    <rPh sb="0" eb="3">
      <t>ニイガタケン</t>
    </rPh>
    <rPh sb="3" eb="6">
      <t>シチョウソン</t>
    </rPh>
    <rPh sb="6" eb="8">
      <t>ソウゴウ</t>
    </rPh>
    <rPh sb="8" eb="12">
      <t>ジムクミアイ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</si>
  <si>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2">
      <t>ジムクミアイ</t>
    </rPh>
    <rPh sb="13" eb="17">
      <t>ショウボウダンイン</t>
    </rPh>
    <rPh sb="17" eb="18">
      <t>トウ</t>
    </rPh>
    <rPh sb="18" eb="22">
      <t>コウムサイガイ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</si>
  <si>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2">
      <t>ジムクミアイ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</si>
  <si>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2">
      <t>ジムクミアイ</t>
    </rPh>
    <rPh sb="13" eb="16">
      <t>ヒジョウキン</t>
    </rPh>
    <rPh sb="16" eb="18">
      <t>ショクイン</t>
    </rPh>
    <rPh sb="18" eb="22">
      <t>コウムサイガイ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</si>
  <si>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2">
      <t>ジムクミアイ</t>
    </rPh>
    <rPh sb="13" eb="17">
      <t>コウツウサイガイ</t>
    </rPh>
    <rPh sb="17" eb="19">
      <t>キョウサイ</t>
    </rPh>
    <rPh sb="19" eb="21">
      <t>ジギョウ</t>
    </rPh>
    <rPh sb="21" eb="23">
      <t>トクベツ</t>
    </rPh>
    <rPh sb="23" eb="25">
      <t>カイケイ</t>
    </rPh>
    <phoneticPr fontId="2"/>
  </si>
  <si>
    <t>一般財団法人長岡産業交流会館</t>
    <rPh sb="0" eb="2">
      <t>イッパン</t>
    </rPh>
    <rPh sb="2" eb="4">
      <t>ザイダン</t>
    </rPh>
    <rPh sb="4" eb="6">
      <t>ホウジン</t>
    </rPh>
    <rPh sb="6" eb="8">
      <t>ナガオカ</t>
    </rPh>
    <rPh sb="8" eb="10">
      <t>サンギョウ</t>
    </rPh>
    <rPh sb="10" eb="14">
      <t>コウリュウカイカン</t>
    </rPh>
    <phoneticPr fontId="2"/>
  </si>
  <si>
    <t>公益財団法人長岡市勤労者福祉サービスセンター</t>
    <rPh sb="0" eb="6">
      <t>コウエキザイダンホウジン</t>
    </rPh>
    <rPh sb="6" eb="9">
      <t>ナガオカシ</t>
    </rPh>
    <rPh sb="9" eb="12">
      <t>キンロウシャ</t>
    </rPh>
    <rPh sb="12" eb="14">
      <t>フクシ</t>
    </rPh>
    <phoneticPr fontId="2"/>
  </si>
  <si>
    <t>公益財団法人米百俵財団</t>
    <rPh sb="0" eb="4">
      <t>コウエキザイダン</t>
    </rPh>
    <rPh sb="4" eb="6">
      <t>ホウジン</t>
    </rPh>
    <rPh sb="6" eb="7">
      <t>コメ</t>
    </rPh>
    <rPh sb="7" eb="9">
      <t>ヒャクヒョウ</t>
    </rPh>
    <rPh sb="9" eb="11">
      <t>ザイダン</t>
    </rPh>
    <phoneticPr fontId="2"/>
  </si>
  <si>
    <t>公益財団法人長岡市スポーツ協会</t>
    <rPh sb="0" eb="6">
      <t>コウエキザイダンホウジン</t>
    </rPh>
    <rPh sb="6" eb="9">
      <t>ナガオカシ</t>
    </rPh>
    <rPh sb="13" eb="15">
      <t>キョウカイ</t>
    </rPh>
    <phoneticPr fontId="2"/>
  </si>
  <si>
    <t>公益財団法人長岡市芸術文化振興財団</t>
    <rPh sb="0" eb="9">
      <t>コウエキザイダンホウジンナガオカシ</t>
    </rPh>
    <rPh sb="9" eb="11">
      <t>ゲイジュツ</t>
    </rPh>
    <rPh sb="11" eb="13">
      <t>ブンカ</t>
    </rPh>
    <rPh sb="13" eb="15">
      <t>シンコウ</t>
    </rPh>
    <rPh sb="15" eb="17">
      <t>ザイダン</t>
    </rPh>
    <phoneticPr fontId="2"/>
  </si>
  <si>
    <t>公益財団法人長岡市国際交流協会</t>
    <rPh sb="0" eb="9">
      <t>コウエキザイダンホウジンナガオカシ</t>
    </rPh>
    <rPh sb="9" eb="11">
      <t>コクサイ</t>
    </rPh>
    <rPh sb="11" eb="13">
      <t>コウリュウ</t>
    </rPh>
    <rPh sb="13" eb="15">
      <t>キョウカイ</t>
    </rPh>
    <phoneticPr fontId="2"/>
  </si>
  <si>
    <t>長岡地域土地開発公社</t>
    <rPh sb="0" eb="2">
      <t>ナガオカ</t>
    </rPh>
    <rPh sb="2" eb="4">
      <t>チイキ</t>
    </rPh>
    <rPh sb="4" eb="6">
      <t>トチ</t>
    </rPh>
    <rPh sb="6" eb="8">
      <t>カイハツ</t>
    </rPh>
    <rPh sb="8" eb="10">
      <t>コウシャ</t>
    </rPh>
    <phoneticPr fontId="2"/>
  </si>
  <si>
    <t>株式会社山古志観光開発公社</t>
    <rPh sb="0" eb="4">
      <t>カブシキガイシャ</t>
    </rPh>
    <rPh sb="4" eb="7">
      <t>ヤマコシ</t>
    </rPh>
    <rPh sb="7" eb="9">
      <t>カンコウ</t>
    </rPh>
    <rPh sb="9" eb="11">
      <t>カイハツ</t>
    </rPh>
    <rPh sb="11" eb="13">
      <t>コウシャ</t>
    </rPh>
    <phoneticPr fontId="2"/>
  </si>
  <si>
    <t>公立大学法人長岡造形大学</t>
    <rPh sb="0" eb="4">
      <t>コウリツダイガク</t>
    </rPh>
    <rPh sb="4" eb="6">
      <t>ホウジン</t>
    </rPh>
    <rPh sb="6" eb="8">
      <t>ナガオカ</t>
    </rPh>
    <rPh sb="8" eb="12">
      <t>ゾウケイダイガク</t>
    </rPh>
    <phoneticPr fontId="2"/>
  </si>
  <si>
    <t>一般財団法人長岡花火財団</t>
    <rPh sb="0" eb="4">
      <t>イッパンザイダン</t>
    </rPh>
    <rPh sb="4" eb="6">
      <t>ホウジン</t>
    </rPh>
    <rPh sb="6" eb="8">
      <t>ナガオカ</t>
    </rPh>
    <rPh sb="8" eb="10">
      <t>ハナビ</t>
    </rPh>
    <rPh sb="10" eb="12">
      <t>ザイダン</t>
    </rPh>
    <phoneticPr fontId="2"/>
  </si>
  <si>
    <t>株式会社えちご川口農業振興公社</t>
    <rPh sb="0" eb="4">
      <t>カブシキガイシャ</t>
    </rPh>
    <rPh sb="7" eb="9">
      <t>カワグチ</t>
    </rPh>
    <rPh sb="9" eb="11">
      <t>ノウギョウ</t>
    </rPh>
    <rPh sb="11" eb="13">
      <t>シンコウ</t>
    </rPh>
    <rPh sb="13" eb="15">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</si>
</sst>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D41A-40D5-A20C-96CF9D7FB0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67061</c:v>
                </c:pt>
                <c:pt idx="1">
                  <c:v>77628</c:v>
                </c:pt>
                <c:pt idx="2">
                  <c:v>62241</c:v>
                </c:pt>
                <c:pt idx="3">
                  <c:v>68585</c:v>
                </c:pt>
                <c:pt idx="4">
                  <c:v>76993</c:v>
                </c:pt>
              </c:numCache>
            </c:numRef>
          </c:val>
          <c:smooth val="0"/>
          <c:extLst>
            <c:ext xmlns:c16="http://schemas.microsoft.com/office/drawing/2014/chart" uri="{C3380CC4-5D6E-409C-BE32-E72D297353CC}">
              <c16:uniqueId val="{00000001-D41A-40D5-A20C-96CF9D7FB0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1.93</c:v>
                </c:pt>
                <c:pt idx="1">
                  <c:v>2.35</c:v>
                </c:pt>
                <c:pt idx="2">
                  <c:v>7.31</c:v>
                </c:pt>
                <c:pt idx="3">
                  <c:v>7.89</c:v>
                </c:pt>
                <c:pt idx="4">
                  <c:v>8.81</c:v>
                </c:pt>
              </c:numCache>
            </c:numRef>
          </c:val>
          <c:extLst>
            <c:ext xmlns:c16="http://schemas.microsoft.com/office/drawing/2014/chart" uri="{C3380CC4-5D6E-409C-BE32-E72D297353CC}">
              <c16:uniqueId val="{00000000-1E9B-495C-958D-158B96B1DB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5.97</c:v>
                </c:pt>
                <c:pt idx="1">
                  <c:v>6.06</c:v>
                </c:pt>
                <c:pt idx="2">
                  <c:v>6.65</c:v>
                </c:pt>
                <c:pt idx="3">
                  <c:v>9.4700000000000006</c:v>
                </c:pt>
                <c:pt idx="4">
                  <c:v>12.45</c:v>
                </c:pt>
              </c:numCache>
            </c:numRef>
          </c:val>
          <c:extLst>
            <c:ext xmlns:c16="http://schemas.microsoft.com/office/drawing/2014/chart" uri="{C3380CC4-5D6E-409C-BE32-E72D297353CC}">
              <c16:uniqueId val="{00000001-1E9B-495C-958D-158B96B1DB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1.79</c:v>
                </c:pt>
                <c:pt idx="1">
                  <c:v>0.38</c:v>
                </c:pt>
                <c:pt idx="2">
                  <c:v>5.7</c:v>
                </c:pt>
                <c:pt idx="3">
                  <c:v>3.83</c:v>
                </c:pt>
                <c:pt idx="4">
                  <c:v>3.47</c:v>
                </c:pt>
              </c:numCache>
            </c:numRef>
          </c:val>
          <c:smooth val="0"/>
          <c:extLst>
            <c:ext xmlns:c16="http://schemas.microsoft.com/office/drawing/2014/chart" uri="{C3380CC4-5D6E-409C-BE32-E72D297353CC}">
              <c16:uniqueId val="{00000002-1E9B-495C-958D-158B96B1DB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3087-40C4-8E20-D945918EF1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87-40C4-8E20-D945918EF141}"/>
            </c:ext>
          </c:extLst>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087-40C4-8E20-D945918EF14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087-40C4-8E20-D945918EF141}"/>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7.0000000000000007E-2</c:v>
                </c:pt>
                <c:pt idx="6">
                  <c:v>#N/A</c:v>
                </c:pt>
                <c:pt idx="7">
                  <c:v>0.11</c:v>
                </c:pt>
                <c:pt idx="8">
                  <c:v>#N/A</c:v>
                </c:pt>
                <c:pt idx="9">
                  <c:v>0.15</c:v>
                </c:pt>
              </c:numCache>
            </c:numRef>
          </c:val>
          <c:extLst>
            <c:ext xmlns:c16="http://schemas.microsoft.com/office/drawing/2014/chart" uri="{C3380CC4-5D6E-409C-BE32-E72D297353CC}">
              <c16:uniqueId val="{00000004-3087-40C4-8E20-D945918EF14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1.01</c:v>
                </c:pt>
                <c:pt idx="2">
                  <c:v>#N/A</c:v>
                </c:pt>
                <c:pt idx="3">
                  <c:v>0.57999999999999996</c:v>
                </c:pt>
                <c:pt idx="4">
                  <c:v>#N/A</c:v>
                </c:pt>
                <c:pt idx="5">
                  <c:v>0.64</c:v>
                </c:pt>
                <c:pt idx="6">
                  <c:v>#N/A</c:v>
                </c:pt>
                <c:pt idx="7">
                  <c:v>0.61</c:v>
                </c:pt>
                <c:pt idx="8">
                  <c:v>#N/A</c:v>
                </c:pt>
                <c:pt idx="9">
                  <c:v>0.35</c:v>
                </c:pt>
              </c:numCache>
            </c:numRef>
          </c:val>
          <c:extLst>
            <c:ext xmlns:c16="http://schemas.microsoft.com/office/drawing/2014/chart" uri="{C3380CC4-5D6E-409C-BE32-E72D297353CC}">
              <c16:uniqueId val="{00000005-3087-40C4-8E20-D945918EF14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0.32</c:v>
                </c:pt>
                <c:pt idx="2">
                  <c:v>#N/A</c:v>
                </c:pt>
                <c:pt idx="3">
                  <c:v>0.4</c:v>
                </c:pt>
                <c:pt idx="4">
                  <c:v>#N/A</c:v>
                </c:pt>
                <c:pt idx="5">
                  <c:v>0.26</c:v>
                </c:pt>
                <c:pt idx="6">
                  <c:v>#N/A</c:v>
                </c:pt>
                <c:pt idx="7">
                  <c:v>0.51</c:v>
                </c:pt>
                <c:pt idx="8">
                  <c:v>#N/A</c:v>
                </c:pt>
                <c:pt idx="9">
                  <c:v>0.79</c:v>
                </c:pt>
              </c:numCache>
            </c:numRef>
          </c:val>
          <c:extLst>
            <c:ext xmlns:c16="http://schemas.microsoft.com/office/drawing/2014/chart" uri="{C3380CC4-5D6E-409C-BE32-E72D297353CC}">
              <c16:uniqueId val="{00000006-3087-40C4-8E20-D945918EF14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c:v>
                </c:pt>
                <c:pt idx="2">
                  <c:v>#N/A</c:v>
                </c:pt>
                <c:pt idx="3">
                  <c:v>1.65</c:v>
                </c:pt>
                <c:pt idx="4">
                  <c:v>#N/A</c:v>
                </c:pt>
                <c:pt idx="5">
                  <c:v>1.62</c:v>
                </c:pt>
                <c:pt idx="6">
                  <c:v>#N/A</c:v>
                </c:pt>
                <c:pt idx="7">
                  <c:v>1.58</c:v>
                </c:pt>
                <c:pt idx="8">
                  <c:v>#N/A</c:v>
                </c:pt>
                <c:pt idx="9">
                  <c:v>1.47</c:v>
                </c:pt>
              </c:numCache>
            </c:numRef>
          </c:val>
          <c:extLst>
            <c:ext xmlns:c16="http://schemas.microsoft.com/office/drawing/2014/chart" uri="{C3380CC4-5D6E-409C-BE32-E72D297353CC}">
              <c16:uniqueId val="{00000007-3087-40C4-8E20-D945918EF1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1.93</c:v>
                </c:pt>
                <c:pt idx="2">
                  <c:v>#N/A</c:v>
                </c:pt>
                <c:pt idx="3">
                  <c:v>2.34</c:v>
                </c:pt>
                <c:pt idx="4">
                  <c:v>#N/A</c:v>
                </c:pt>
                <c:pt idx="5">
                  <c:v>7.3</c:v>
                </c:pt>
                <c:pt idx="6">
                  <c:v>#N/A</c:v>
                </c:pt>
                <c:pt idx="7">
                  <c:v>7.88</c:v>
                </c:pt>
                <c:pt idx="8">
                  <c:v>#N/A</c:v>
                </c:pt>
                <c:pt idx="9">
                  <c:v>8.81</c:v>
                </c:pt>
              </c:numCache>
            </c:numRef>
          </c:val>
          <c:extLst>
            <c:ext xmlns:c16="http://schemas.microsoft.com/office/drawing/2014/chart" uri="{C3380CC4-5D6E-409C-BE32-E72D297353CC}">
              <c16:uniqueId val="{00000008-3087-40C4-8E20-D945918EF1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9.67</c:v>
                </c:pt>
                <c:pt idx="2">
                  <c:v>#N/A</c:v>
                </c:pt>
                <c:pt idx="3">
                  <c:v>9.68</c:v>
                </c:pt>
                <c:pt idx="4">
                  <c:v>#N/A</c:v>
                </c:pt>
                <c:pt idx="5">
                  <c:v>9.8800000000000008</c:v>
                </c:pt>
                <c:pt idx="6">
                  <c:v>#N/A</c:v>
                </c:pt>
                <c:pt idx="7">
                  <c:v>9.39</c:v>
                </c:pt>
                <c:pt idx="8">
                  <c:v>#N/A</c:v>
                </c:pt>
                <c:pt idx="9">
                  <c:v>8.9</c:v>
                </c:pt>
              </c:numCache>
            </c:numRef>
          </c:val>
          <c:extLst>
            <c:ext xmlns:c16="http://schemas.microsoft.com/office/drawing/2014/chart" uri="{C3380CC4-5D6E-409C-BE32-E72D297353CC}">
              <c16:uniqueId val="{00000009-3087-40C4-8E20-D945918EF1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13584</c:v>
                </c:pt>
                <c:pt idx="5">
                  <c:v>13145</c:v>
                </c:pt>
                <c:pt idx="8">
                  <c:v>12824</c:v>
                </c:pt>
                <c:pt idx="11">
                  <c:v>12786</c:v>
                </c:pt>
                <c:pt idx="14">
                  <c:v>12814</c:v>
                </c:pt>
              </c:numCache>
            </c:numRef>
          </c:val>
          <c:extLst>
            <c:ext xmlns:c16="http://schemas.microsoft.com/office/drawing/2014/chart" uri="{C3380CC4-5D6E-409C-BE32-E72D297353CC}">
              <c16:uniqueId val="{00000000-BF68-4719-A02C-4B0785F7A2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68-4719-A02C-4B0785F7A2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82</c:v>
                </c:pt>
                <c:pt idx="3">
                  <c:v>88</c:v>
                </c:pt>
                <c:pt idx="6">
                  <c:v>64</c:v>
                </c:pt>
                <c:pt idx="9">
                  <c:v>39</c:v>
                </c:pt>
                <c:pt idx="12">
                  <c:v>34</c:v>
                </c:pt>
              </c:numCache>
            </c:numRef>
          </c:val>
          <c:extLst>
            <c:ext xmlns:c16="http://schemas.microsoft.com/office/drawing/2014/chart" uri="{C3380CC4-5D6E-409C-BE32-E72D297353CC}">
              <c16:uniqueId val="{00000002-BF68-4719-A02C-4B0785F7A2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c:v>
                </c:pt>
                <c:pt idx="3">
                  <c:v>2</c:v>
                </c:pt>
                <c:pt idx="6">
                  <c:v>2</c:v>
                </c:pt>
                <c:pt idx="9">
                  <c:v>7</c:v>
                </c:pt>
                <c:pt idx="12">
                  <c:v>7</c:v>
                </c:pt>
              </c:numCache>
            </c:numRef>
          </c:val>
          <c:extLst>
            <c:ext xmlns:c16="http://schemas.microsoft.com/office/drawing/2014/chart" uri="{C3380CC4-5D6E-409C-BE32-E72D297353CC}">
              <c16:uniqueId val="{00000003-BF68-4719-A02C-4B0785F7A2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2524</c:v>
                </c:pt>
                <c:pt idx="3">
                  <c:v>2524</c:v>
                </c:pt>
                <c:pt idx="6">
                  <c:v>2478</c:v>
                </c:pt>
                <c:pt idx="9">
                  <c:v>2518</c:v>
                </c:pt>
                <c:pt idx="12">
                  <c:v>2565</c:v>
                </c:pt>
              </c:numCache>
            </c:numRef>
          </c:val>
          <c:extLst>
            <c:ext xmlns:c16="http://schemas.microsoft.com/office/drawing/2014/chart" uri="{C3380CC4-5D6E-409C-BE32-E72D297353CC}">
              <c16:uniqueId val="{00000004-BF68-4719-A02C-4B0785F7A2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68-4719-A02C-4B0785F7A2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68-4719-A02C-4B0785F7A2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14042</c:v>
                </c:pt>
                <c:pt idx="3">
                  <c:v>13696</c:v>
                </c:pt>
                <c:pt idx="6">
                  <c:v>13849</c:v>
                </c:pt>
                <c:pt idx="9">
                  <c:v>14023</c:v>
                </c:pt>
                <c:pt idx="12">
                  <c:v>14546</c:v>
                </c:pt>
              </c:numCache>
            </c:numRef>
          </c:val>
          <c:extLst>
            <c:ext xmlns:c16="http://schemas.microsoft.com/office/drawing/2014/chart" uri="{C3380CC4-5D6E-409C-BE32-E72D297353CC}">
              <c16:uniqueId val="{00000007-BF68-4719-A02C-4B0785F7A2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3067</c:v>
                </c:pt>
                <c:pt idx="2">
                  <c:v>#N/A</c:v>
                </c:pt>
                <c:pt idx="3">
                  <c:v>#N/A</c:v>
                </c:pt>
                <c:pt idx="4">
                  <c:v>3165</c:v>
                </c:pt>
                <c:pt idx="5">
                  <c:v>#N/A</c:v>
                </c:pt>
                <c:pt idx="6">
                  <c:v>#N/A</c:v>
                </c:pt>
                <c:pt idx="7">
                  <c:v>3569</c:v>
                </c:pt>
                <c:pt idx="8">
                  <c:v>#N/A</c:v>
                </c:pt>
                <c:pt idx="9">
                  <c:v>#N/A</c:v>
                </c:pt>
                <c:pt idx="10">
                  <c:v>3801</c:v>
                </c:pt>
                <c:pt idx="11">
                  <c:v>#N/A</c:v>
                </c:pt>
                <c:pt idx="12">
                  <c:v>#N/A</c:v>
                </c:pt>
                <c:pt idx="13">
                  <c:v>4338</c:v>
                </c:pt>
                <c:pt idx="14">
                  <c:v>#N/A</c:v>
                </c:pt>
              </c:numCache>
            </c:numRef>
          </c:val>
          <c:smooth val="0"/>
          <c:extLst>
            <c:ext xmlns:c16="http://schemas.microsoft.com/office/drawing/2014/chart" uri="{C3380CC4-5D6E-409C-BE32-E72D297353CC}">
              <c16:uniqueId val="{00000008-BF68-4719-A02C-4B0785F7A2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128891</c:v>
                </c:pt>
                <c:pt idx="5">
                  <c:v>125802</c:v>
                </c:pt>
                <c:pt idx="8">
                  <c:v>122721</c:v>
                </c:pt>
                <c:pt idx="11">
                  <c:v>121589</c:v>
                </c:pt>
                <c:pt idx="14">
                  <c:v>118367</c:v>
                </c:pt>
              </c:numCache>
            </c:numRef>
          </c:val>
          <c:extLst>
            <c:ext xmlns:c16="http://schemas.microsoft.com/office/drawing/2014/chart" uri="{C3380CC4-5D6E-409C-BE32-E72D297353CC}">
              <c16:uniqueId val="{00000000-8104-4A31-83B6-63298E0A4C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8931</c:v>
                </c:pt>
                <c:pt idx="5">
                  <c:v>9409</c:v>
                </c:pt>
                <c:pt idx="8">
                  <c:v>9470</c:v>
                </c:pt>
                <c:pt idx="11">
                  <c:v>10295</c:v>
                </c:pt>
                <c:pt idx="14">
                  <c:v>10342</c:v>
                </c:pt>
              </c:numCache>
            </c:numRef>
          </c:val>
          <c:extLst>
            <c:ext xmlns:c16="http://schemas.microsoft.com/office/drawing/2014/chart" uri="{C3380CC4-5D6E-409C-BE32-E72D297353CC}">
              <c16:uniqueId val="{00000001-8104-4A31-83B6-63298E0A4C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14363</c:v>
                </c:pt>
                <c:pt idx="5">
                  <c:v>14879</c:v>
                </c:pt>
                <c:pt idx="8">
                  <c:v>15253</c:v>
                </c:pt>
                <c:pt idx="11">
                  <c:v>18936</c:v>
                </c:pt>
                <c:pt idx="14">
                  <c:v>20177</c:v>
                </c:pt>
              </c:numCache>
            </c:numRef>
          </c:val>
          <c:extLst>
            <c:ext xmlns:c16="http://schemas.microsoft.com/office/drawing/2014/chart" uri="{C3380CC4-5D6E-409C-BE32-E72D297353CC}">
              <c16:uniqueId val="{00000002-8104-4A31-83B6-63298E0A4C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04-4A31-83B6-63298E0A4C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04-4A31-83B6-63298E0A4C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55</c:v>
                </c:pt>
                <c:pt idx="3">
                  <c:v>34</c:v>
                </c:pt>
                <c:pt idx="6">
                  <c:v>36</c:v>
                </c:pt>
                <c:pt idx="9">
                  <c:v>1</c:v>
                </c:pt>
                <c:pt idx="12">
                  <c:v>7</c:v>
                </c:pt>
              </c:numCache>
            </c:numRef>
          </c:val>
          <c:extLst>
            <c:ext xmlns:c16="http://schemas.microsoft.com/office/drawing/2014/chart" uri="{C3380CC4-5D6E-409C-BE32-E72D297353CC}">
              <c16:uniqueId val="{00000005-8104-4A31-83B6-63298E0A4C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16297</c:v>
                </c:pt>
                <c:pt idx="3">
                  <c:v>15536</c:v>
                </c:pt>
                <c:pt idx="6">
                  <c:v>15710</c:v>
                </c:pt>
                <c:pt idx="9">
                  <c:v>15930</c:v>
                </c:pt>
                <c:pt idx="12">
                  <c:v>15436</c:v>
                </c:pt>
              </c:numCache>
            </c:numRef>
          </c:val>
          <c:extLst>
            <c:ext xmlns:c16="http://schemas.microsoft.com/office/drawing/2014/chart" uri="{C3380CC4-5D6E-409C-BE32-E72D297353CC}">
              <c16:uniqueId val="{00000006-8104-4A31-83B6-63298E0A4C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118</c:v>
                </c:pt>
                <c:pt idx="3">
                  <c:v>149</c:v>
                </c:pt>
                <c:pt idx="6">
                  <c:v>147</c:v>
                </c:pt>
                <c:pt idx="9">
                  <c:v>140</c:v>
                </c:pt>
                <c:pt idx="12">
                  <c:v>133</c:v>
                </c:pt>
              </c:numCache>
            </c:numRef>
          </c:val>
          <c:extLst>
            <c:ext xmlns:c16="http://schemas.microsoft.com/office/drawing/2014/chart" uri="{C3380CC4-5D6E-409C-BE32-E72D297353CC}">
              <c16:uniqueId val="{00000007-8104-4A31-83B6-63298E0A4C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20989</c:v>
                </c:pt>
                <c:pt idx="3">
                  <c:v>20081</c:v>
                </c:pt>
                <c:pt idx="6">
                  <c:v>19748</c:v>
                </c:pt>
                <c:pt idx="9">
                  <c:v>19627</c:v>
                </c:pt>
                <c:pt idx="12">
                  <c:v>18917</c:v>
                </c:pt>
              </c:numCache>
            </c:numRef>
          </c:val>
          <c:extLst>
            <c:ext xmlns:c16="http://schemas.microsoft.com/office/drawing/2014/chart" uri="{C3380CC4-5D6E-409C-BE32-E72D297353CC}">
              <c16:uniqueId val="{00000008-8104-4A31-83B6-63298E0A4C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737</c:v>
                </c:pt>
                <c:pt idx="3">
                  <c:v>755</c:v>
                </c:pt>
                <c:pt idx="6">
                  <c:v>722</c:v>
                </c:pt>
                <c:pt idx="9">
                  <c:v>685</c:v>
                </c:pt>
                <c:pt idx="12">
                  <c:v>715</c:v>
                </c:pt>
              </c:numCache>
            </c:numRef>
          </c:val>
          <c:extLst>
            <c:ext xmlns:c16="http://schemas.microsoft.com/office/drawing/2014/chart" uri="{C3380CC4-5D6E-409C-BE32-E72D297353CC}">
              <c16:uniqueId val="{00000009-8104-4A31-83B6-63298E0A4C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153376</c:v>
                </c:pt>
                <c:pt idx="3">
                  <c:v>156306</c:v>
                </c:pt>
                <c:pt idx="6">
                  <c:v>155066</c:v>
                </c:pt>
                <c:pt idx="9">
                  <c:v>154472</c:v>
                </c:pt>
                <c:pt idx="12">
                  <c:v>153323</c:v>
                </c:pt>
              </c:numCache>
            </c:numRef>
          </c:val>
          <c:extLst>
            <c:ext xmlns:c16="http://schemas.microsoft.com/office/drawing/2014/chart" uri="{C3380CC4-5D6E-409C-BE32-E72D297353CC}">
              <c16:uniqueId val="{0000000A-8104-4A31-83B6-63298E0A4C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39387</c:v>
                </c:pt>
                <c:pt idx="2">
                  <c:v>#N/A</c:v>
                </c:pt>
                <c:pt idx="3">
                  <c:v>#N/A</c:v>
                </c:pt>
                <c:pt idx="4">
                  <c:v>42770</c:v>
                </c:pt>
                <c:pt idx="5">
                  <c:v>#N/A</c:v>
                </c:pt>
                <c:pt idx="6">
                  <c:v>#N/A</c:v>
                </c:pt>
                <c:pt idx="7">
                  <c:v>43986</c:v>
                </c:pt>
                <c:pt idx="8">
                  <c:v>#N/A</c:v>
                </c:pt>
                <c:pt idx="9">
                  <c:v>#N/A</c:v>
                </c:pt>
                <c:pt idx="10">
                  <c:v>40036</c:v>
                </c:pt>
                <c:pt idx="11">
                  <c:v>#N/A</c:v>
                </c:pt>
                <c:pt idx="12">
                  <c:v>#N/A</c:v>
                </c:pt>
                <c:pt idx="13">
                  <c:v>39644</c:v>
                </c:pt>
                <c:pt idx="14">
                  <c:v>#N/A</c:v>
                </c:pt>
              </c:numCache>
            </c:numRef>
          </c:val>
          <c:smooth val="0"/>
          <c:extLst>
            <c:ext xmlns:c16="http://schemas.microsoft.com/office/drawing/2014/chart" uri="{C3380CC4-5D6E-409C-BE32-E72D297353CC}">
              <c16:uniqueId val="{0000000B-8104-4A31-83B6-63298E0A4C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4693</c:v>
                </c:pt>
                <c:pt idx="1">
                  <c:v>6894</c:v>
                </c:pt>
                <c:pt idx="2">
                  <c:v>8845</c:v>
                </c:pt>
              </c:numCache>
            </c:numRef>
          </c:val>
          <c:extLst>
            <c:ext xmlns:c16="http://schemas.microsoft.com/office/drawing/2014/chart" uri="{C3380CC4-5D6E-409C-BE32-E72D297353CC}">
              <c16:uniqueId val="{00000000-B3E5-478A-8378-FD30CC4E7D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c:v>
                </c:pt>
                <c:pt idx="1">
                  <c:v>1529</c:v>
                </c:pt>
                <c:pt idx="2">
                  <c:v>1529</c:v>
                </c:pt>
              </c:numCache>
            </c:numRef>
          </c:val>
          <c:extLst>
            <c:ext xmlns:c16="http://schemas.microsoft.com/office/drawing/2014/chart" uri="{C3380CC4-5D6E-409C-BE32-E72D297353CC}">
              <c16:uniqueId val="{00000001-B3E5-478A-8378-FD30CC4E7D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10414</c:v>
                </c:pt>
                <c:pt idx="1">
                  <c:v>10061</c:v>
                </c:pt>
                <c:pt idx="2">
                  <c:v>8930</c:v>
                </c:pt>
              </c:numCache>
            </c:numRef>
          </c:val>
          <c:extLst>
            <c:ext xmlns:c16="http://schemas.microsoft.com/office/drawing/2014/chart" uri="{C3380CC4-5D6E-409C-BE32-E72D297353CC}">
              <c16:uniqueId val="{00000002-B3E5-478A-8378-FD30CC4E7D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元利償還金については、臨時財政対策債、合併特例債、学校教育施設等整備事業債の額が多い。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また、公営企業債の元利償還金に対する繰入金については、これまで下水道整備に積極的に取り組んできたことから、一定の割合を占めている。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年度は、下水道事業等の元利償還金が減少したことにより、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基準財政需要額算入額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が減少し、実質公債費比率は増加した。引き続き、起債を活用する際は交付税措置のある有利な起債の選択を図っていく等、健全な財政の堅持に努める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満期一括償還地方債の償還財源として、平成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年度に積み立てを行い、平成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将来負担額の内訳として、一般会計等に係る地方債の現在高が多いが、交付税措置がある有利な起債を選択しており、将来負担額が過大とならないように配慮している。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分子としては、地方債現在高の減により将来負担額が減となる一方で、基準財政需要額算入見込額の減により充当可能財源等の減となったため、将来負担比率はやや低下した。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今後も比率の推移に留意しながら、収支バランスのとれる範囲内で投資事業を行っていく。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新潟県長岡市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・各基金において運用益を積み立てたほか、決算剰余金を財政調整基金に１，９５０百万円積み立てた。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その一方、大手通坂之上町地区市街地再開発事業等の財源に充てるために都市整備基金を１，０２７百万円取り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崩したが、基金全体としては８１９百万円の増となった。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・財政調整基金、減債基金、特定目的基金のいずれも、より有利な方法で運用し、運用益の積み立てを継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続的に行うこととしている。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・特定目的基金については、各基金の使途に応じて活用していくことを予定している。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・都市整備基金：都市施設の整備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・和島地域教育施設整備基金：和島地域の教育施設の整備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・都市整備基金：大手通坂之上町地区市街地再開発事業等により１，０２７百万円取り崩したことによる減少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・中越大震災メモリアル基金：メモリアル施設の管理運営等により８２百万円取り崩したことにより減少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・ふるさと創生基金：地域の交流拠点整備事業により、１６百万円取り崩したことによる減少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・都市整備基金：令和５年度以降に実施予定の市街地再開発事業等の財源としての活用を予定している。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・和島地域教育施設整備基金：令和５年度以降も和島地域の教育施設整備事業の財源としての活用を予定している。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・運用益や決算剰余金を積み立てたことによる増加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・行政経費の節減や歳入の確保により、収支均衡を図り、財政調整基金残高を確保していく。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・運用益の積み立てを継続的に行い、市債の償還の財源として活用していく。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261,287
258,792
891.05
144,538,627
137,432,003
6,260,237
71,036,813
152,646,395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の多くを占める三大都市圏の特例市と産業構造が異なり、歳入に占める自主財源の割合がそれほど高くないことや、特例市中２番目に広い市域を有することにより行政経費が割高であることから、指数は類似団体内では低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引き続き、行政経費の見直しと市税徴収率向上等による自主財源の確保に取り組み、財政基盤の強化に努める。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165100</xdr:rowOff>
    </xdr:to>
    <xdr:cxnSp macro="">
      <xdr:nvCxnSpPr>
        <xdr:cNvPr id="67" name="直線コネクタ 66"/>
        <xdr:cNvCxnSpPr/>
      </xdr:nvCxnSpPr>
      <xdr:spPr>
        <a:xfrm>
          <a:off x="4114800" y="76847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140970</xdr:rowOff>
    </xdr:to>
    <xdr:cxnSp macro="">
      <xdr:nvCxnSpPr>
        <xdr:cNvPr id="70" name="直線コネクタ 69"/>
        <xdr:cNvCxnSpPr/>
      </xdr:nvCxnSpPr>
      <xdr:spPr>
        <a:xfrm>
          <a:off x="3225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3" name="直線コネクタ 72"/>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140970</xdr:rowOff>
    </xdr:to>
    <xdr:cxnSp macro="">
      <xdr:nvCxnSpPr>
        <xdr:cNvPr id="76" name="直線コネクタ 75"/>
        <xdr:cNvCxnSpPr/>
      </xdr:nvCxnSpPr>
      <xdr:spPr>
        <a:xfrm flipV="1">
          <a:off x="1447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80" name="テキスト ボックス 79"/>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6" name="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8" name="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4" name="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歳入面では、前年度比、地方特例交付金等が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％の減となり、総額で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歳出面では、障害者自立支援給付費支給事業の減少により扶助費が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％の減となった一方で、長期債償還元金などの増加により公債費が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％の増となり、総額では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ポイント増加し、類似団体平均より高い水準となっているため、より一層、税収の増に努めるとともに、行政経費の徹底した見直しを行い、経常経費の節減に努める。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64</xdr:row>
      <xdr:rowOff>15240</xdr:rowOff>
    </xdr:to>
    <xdr:cxnSp macro="">
      <xdr:nvCxnSpPr>
        <xdr:cNvPr id="130" name="直線コネクタ 129"/>
        <xdr:cNvCxnSpPr/>
      </xdr:nvCxnSpPr>
      <xdr:spPr>
        <a:xfrm>
          <a:off x="4114800" y="1077891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114300</xdr:rowOff>
    </xdr:to>
    <xdr:cxnSp macro="">
      <xdr:nvCxnSpPr>
        <xdr:cNvPr id="133" name="直線コネクタ 132"/>
        <xdr:cNvCxnSpPr/>
      </xdr:nvCxnSpPr>
      <xdr:spPr>
        <a:xfrm flipV="1">
          <a:off x="3225800" y="107789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5" name="テキスト ボックス 134"/>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146473</xdr:rowOff>
    </xdr:to>
    <xdr:cxnSp macro="">
      <xdr:nvCxnSpPr>
        <xdr:cNvPr id="136" name="直線コネクタ 135"/>
        <xdr:cNvCxnSpPr/>
      </xdr:nvCxnSpPr>
      <xdr:spPr>
        <a:xfrm flipV="1">
          <a:off x="2336800" y="1091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146473</xdr:rowOff>
    </xdr:to>
    <xdr:cxnSp macro="">
      <xdr:nvCxnSpPr>
        <xdr:cNvPr id="139" name="直線コネクタ 138"/>
        <xdr:cNvCxnSpPr/>
      </xdr:nvCxnSpPr>
      <xdr:spPr>
        <a:xfrm>
          <a:off x="1447800" y="1089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43" name="テキスト ボックス 142"/>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9" name="楕円 148"/>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0"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1" name="楕円 150"/>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2" name="テキスト ボックス 151"/>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3" name="楕円 152"/>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4" name="テキスト ボックス 15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5" name="楕円 154"/>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56" name="テキスト ボックス 155"/>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58" name="テキスト ボックス 15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ふるさと長岡への応援寄附金関係経費に係る物件費や、道路等維持経費に係る維持補修費の増加などにより、前年度より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5,772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類似団体平均より高い水準であることから、今後も定員の適正化や施設の計画的な保全などに取り組み、経費の節減を図る。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133224</xdr:rowOff>
    </xdr:from>
    <xdr:to>
      <xdr:col>23</xdr:col>
      <xdr:colOff>133350</xdr:colOff>
      <xdr:row>88</xdr:row>
      <xdr:rowOff>77839</xdr:rowOff>
    </xdr:to>
    <xdr:cxnSp macro="">
      <xdr:nvCxnSpPr>
        <xdr:cNvPr id="193" name="直線コネクタ 192"/>
        <xdr:cNvCxnSpPr/>
      </xdr:nvCxnSpPr>
      <xdr:spPr>
        <a:xfrm>
          <a:off x="4114800" y="15049374"/>
          <a:ext cx="838200" cy="1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128576</xdr:rowOff>
    </xdr:from>
    <xdr:ext cx="762000" cy="259045"/>
    <xdr:sp macro="" textlink="">
      <xdr:nvSpPr>
        <xdr:cNvPr id="194" name="人件費・物件費等の状況平均値テキスト"/>
        <xdr:cNvSpPr txBox="1"/>
      </xdr:nvSpPr>
      <xdr:spPr>
        <a:xfrm>
          <a:off x="5041900" y="141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168219</xdr:rowOff>
    </xdr:from>
    <xdr:to>
      <xdr:col>19</xdr:col>
      <xdr:colOff>133350</xdr:colOff>
      <xdr:row>87</xdr:row>
      <xdr:rowOff>133224</xdr:rowOff>
    </xdr:to>
    <xdr:cxnSp macro="">
      <xdr:nvCxnSpPr>
        <xdr:cNvPr id="196" name="直線コネクタ 195"/>
        <xdr:cNvCxnSpPr/>
      </xdr:nvCxnSpPr>
      <xdr:spPr>
        <a:xfrm>
          <a:off x="3225800" y="14912919"/>
          <a:ext cx="889000" cy="1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157570</xdr:rowOff>
    </xdr:from>
    <xdr:ext cx="736600" cy="259045"/>
    <xdr:sp macro="" textlink="">
      <xdr:nvSpPr>
        <xdr:cNvPr id="198" name="テキスト ボックス 197"/>
        <xdr:cNvSpPr txBox="1"/>
      </xdr:nvSpPr>
      <xdr:spPr>
        <a:xfrm>
          <a:off x="3733800" y="140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125113</xdr:rowOff>
    </xdr:from>
    <xdr:to>
      <xdr:col>15</xdr:col>
      <xdr:colOff>82550</xdr:colOff>
      <xdr:row>86</xdr:row>
      <xdr:rowOff>168219</xdr:rowOff>
    </xdr:to>
    <xdr:cxnSp macro="">
      <xdr:nvCxnSpPr>
        <xdr:cNvPr id="199" name="直線コネクタ 198"/>
        <xdr:cNvCxnSpPr/>
      </xdr:nvCxnSpPr>
      <xdr:spPr>
        <a:xfrm>
          <a:off x="2336800" y="14698363"/>
          <a:ext cx="889000" cy="2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166302</xdr:rowOff>
    </xdr:from>
    <xdr:ext cx="762000" cy="259045"/>
    <xdr:sp macro="" textlink="">
      <xdr:nvSpPr>
        <xdr:cNvPr id="201" name="テキスト ボックス 200"/>
        <xdr:cNvSpPr txBox="1"/>
      </xdr:nvSpPr>
      <xdr:spPr>
        <a:xfrm>
          <a:off x="2844800" y="1388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109066</xdr:rowOff>
    </xdr:from>
    <xdr:to>
      <xdr:col>11</xdr:col>
      <xdr:colOff>31750</xdr:colOff>
      <xdr:row>85</xdr:row>
      <xdr:rowOff>125113</xdr:rowOff>
    </xdr:to>
    <xdr:cxnSp macro="">
      <xdr:nvCxnSpPr>
        <xdr:cNvPr id="202" name="直線コネクタ 201"/>
        <xdr:cNvCxnSpPr/>
      </xdr:nvCxnSpPr>
      <xdr:spPr>
        <a:xfrm>
          <a:off x="1447800" y="14682316"/>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4" name="テキスト ボックス 203"/>
        <xdr:cNvSpPr txBox="1"/>
      </xdr:nvSpPr>
      <xdr:spPr>
        <a:xfrm>
          <a:off x="1955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6" name="テキスト ボックス 205"/>
        <xdr:cNvSpPr txBox="1"/>
      </xdr:nvSpPr>
      <xdr:spPr>
        <a:xfrm>
          <a:off x="1066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27039</xdr:rowOff>
    </xdr:from>
    <xdr:to>
      <xdr:col>23</xdr:col>
      <xdr:colOff>184150</xdr:colOff>
      <xdr:row>88</xdr:row>
      <xdr:rowOff>128639</xdr:rowOff>
    </xdr:to>
    <xdr:sp macro="" textlink="">
      <xdr:nvSpPr>
        <xdr:cNvPr id="212" name="楕円 211"/>
        <xdr:cNvSpPr/>
      </xdr:nvSpPr>
      <xdr:spPr>
        <a:xfrm>
          <a:off x="4902200" y="1511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170566</xdr:rowOff>
    </xdr:from>
    <xdr:ext cx="762000" cy="259045"/>
    <xdr:sp macro="" textlink="">
      <xdr:nvSpPr>
        <xdr:cNvPr id="213" name="人件費・物件費等の状況該当値テキスト"/>
        <xdr:cNvSpPr txBox="1"/>
      </xdr:nvSpPr>
      <xdr:spPr>
        <a:xfrm>
          <a:off x="5041900" y="1508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82424</xdr:rowOff>
    </xdr:from>
    <xdr:to>
      <xdr:col>19</xdr:col>
      <xdr:colOff>184150</xdr:colOff>
      <xdr:row>88</xdr:row>
      <xdr:rowOff>12574</xdr:rowOff>
    </xdr:to>
    <xdr:sp macro="" textlink="">
      <xdr:nvSpPr>
        <xdr:cNvPr id="214" name="楕円 213"/>
        <xdr:cNvSpPr/>
      </xdr:nvSpPr>
      <xdr:spPr>
        <a:xfrm>
          <a:off x="4064000" y="1499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168801</xdr:rowOff>
    </xdr:from>
    <xdr:ext cx="736600" cy="259045"/>
    <xdr:sp macro="" textlink="">
      <xdr:nvSpPr>
        <xdr:cNvPr id="215" name="テキスト ボックス 214"/>
        <xdr:cNvSpPr txBox="1"/>
      </xdr:nvSpPr>
      <xdr:spPr>
        <a:xfrm>
          <a:off x="3733800" y="15084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117419</xdr:rowOff>
    </xdr:from>
    <xdr:to>
      <xdr:col>15</xdr:col>
      <xdr:colOff>133350</xdr:colOff>
      <xdr:row>87</xdr:row>
      <xdr:rowOff>47569</xdr:rowOff>
    </xdr:to>
    <xdr:sp macro="" textlink="">
      <xdr:nvSpPr>
        <xdr:cNvPr id="216" name="楕円 215"/>
        <xdr:cNvSpPr/>
      </xdr:nvSpPr>
      <xdr:spPr>
        <a:xfrm>
          <a:off x="3175000" y="148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32346</xdr:rowOff>
    </xdr:from>
    <xdr:ext cx="762000" cy="259045"/>
    <xdr:sp macro="" textlink="">
      <xdr:nvSpPr>
        <xdr:cNvPr id="217" name="テキスト ボックス 216"/>
        <xdr:cNvSpPr txBox="1"/>
      </xdr:nvSpPr>
      <xdr:spPr>
        <a:xfrm>
          <a:off x="2844800" y="1494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74313</xdr:rowOff>
    </xdr:from>
    <xdr:to>
      <xdr:col>11</xdr:col>
      <xdr:colOff>82550</xdr:colOff>
      <xdr:row>86</xdr:row>
      <xdr:rowOff>4463</xdr:rowOff>
    </xdr:to>
    <xdr:sp macro="" textlink="">
      <xdr:nvSpPr>
        <xdr:cNvPr id="218" name="楕円 217"/>
        <xdr:cNvSpPr/>
      </xdr:nvSpPr>
      <xdr:spPr>
        <a:xfrm>
          <a:off x="2286000" y="146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160690</xdr:rowOff>
    </xdr:from>
    <xdr:ext cx="762000" cy="259045"/>
    <xdr:sp macro="" textlink="">
      <xdr:nvSpPr>
        <xdr:cNvPr id="219" name="テキスト ボックス 218"/>
        <xdr:cNvSpPr txBox="1"/>
      </xdr:nvSpPr>
      <xdr:spPr>
        <a:xfrm>
          <a:off x="1955800" y="1473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58266</xdr:rowOff>
    </xdr:from>
    <xdr:to>
      <xdr:col>7</xdr:col>
      <xdr:colOff>31750</xdr:colOff>
      <xdr:row>85</xdr:row>
      <xdr:rowOff>159866</xdr:rowOff>
    </xdr:to>
    <xdr:sp macro="" textlink="">
      <xdr:nvSpPr>
        <xdr:cNvPr id="220" name="楕円 219"/>
        <xdr:cNvSpPr/>
      </xdr:nvSpPr>
      <xdr:spPr>
        <a:xfrm>
          <a:off x="1397000" y="1463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144643</xdr:rowOff>
    </xdr:from>
    <xdr:ext cx="762000" cy="259045"/>
    <xdr:sp macro="" textlink="">
      <xdr:nvSpPr>
        <xdr:cNvPr id="221" name="テキスト ボックス 220"/>
        <xdr:cNvSpPr txBox="1"/>
      </xdr:nvSpPr>
      <xdr:spPr>
        <a:xfrm>
          <a:off x="1066800" y="1471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国が給与構造改革に着手する前から独自の給与適正化を進めてきたことにより、ラスパイレス指数は平成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を下回る状況が続いており、類似団体内で低い数値を維持している。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引き続き国の取り扱いを基本とし、地域の状況を勘案し適正な給与運用に努める。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83</xdr:row>
      <xdr:rowOff>113241</xdr:rowOff>
    </xdr:to>
    <xdr:cxnSp macro="">
      <xdr:nvCxnSpPr>
        <xdr:cNvPr id="255" name="直線コネクタ 254"/>
        <xdr:cNvCxnSpPr/>
      </xdr:nvCxnSpPr>
      <xdr:spPr>
        <a:xfrm flipV="1">
          <a:off x="16179800" y="1430337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6"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83</xdr:row>
      <xdr:rowOff>133350</xdr:rowOff>
    </xdr:to>
    <xdr:cxnSp macro="">
      <xdr:nvCxnSpPr>
        <xdr:cNvPr id="258" name="直線コネクタ 257"/>
        <xdr:cNvCxnSpPr/>
      </xdr:nvCxnSpPr>
      <xdr:spPr>
        <a:xfrm flipV="1">
          <a:off x="15290800" y="143435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0" name="テキスト ボックス 259"/>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133350</xdr:rowOff>
    </xdr:to>
    <xdr:cxnSp macro="">
      <xdr:nvCxnSpPr>
        <xdr:cNvPr id="261" name="直線コネクタ 260"/>
        <xdr:cNvCxnSpPr/>
      </xdr:nvCxnSpPr>
      <xdr:spPr>
        <a:xfrm>
          <a:off x="14401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63" name="テキスト ボックス 262"/>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133350</xdr:rowOff>
    </xdr:to>
    <xdr:cxnSp macro="">
      <xdr:nvCxnSpPr>
        <xdr:cNvPr id="264" name="直線コネクタ 263"/>
        <xdr:cNvCxnSpPr/>
      </xdr:nvCxnSpPr>
      <xdr:spPr>
        <a:xfrm flipV="1">
          <a:off x="13512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74" name="楕円 273"/>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38752</xdr:rowOff>
    </xdr:from>
    <xdr:ext cx="762000" cy="259045"/>
    <xdr:sp macro="" textlink="">
      <xdr:nvSpPr>
        <xdr:cNvPr id="275" name="給与水準   （国との比較）該当値テキスト"/>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6" name="楕円 275"/>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77" name="テキスト ボックス 276"/>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0" name="楕円 279"/>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1" name="テキスト ボックス 280"/>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年度にかけて定員適正化計画に基づき人員削減を行い、計画終了後も引続き定員の適正化に取り組んできた。現在は、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「持続可能な行財政運営プラン」（計画期間：令和３年度～令和７年度）に基づき、適正な定員管理に取組んでいる。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普通会計部門においては、平成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年４月１日から令和５年４月１日までに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人削減した。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今後も、人口減少が進む中、事務の効率化や行政ＤＸによる業務の見直しを行い、職員数を抑制し、定員の適正化を進めていく。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65</xdr:row>
      <xdr:rowOff>113242</xdr:rowOff>
    </xdr:to>
    <xdr:cxnSp macro="">
      <xdr:nvCxnSpPr>
        <xdr:cNvPr id="318" name="直線コネクタ 317"/>
        <xdr:cNvCxnSpPr/>
      </xdr:nvCxnSpPr>
      <xdr:spPr>
        <a:xfrm>
          <a:off x="16179800" y="1125347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19" name="定員管理の状況平均値テキスト"/>
        <xdr:cNvSpPr txBox="1"/>
      </xdr:nvSpPr>
      <xdr:spPr>
        <a:xfrm>
          <a:off x="17106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77046</xdr:rowOff>
    </xdr:from>
    <xdr:to>
      <xdr:col>77</xdr:col>
      <xdr:colOff>44450</xdr:colOff>
      <xdr:row>65</xdr:row>
      <xdr:rowOff>109220</xdr:rowOff>
    </xdr:to>
    <xdr:cxnSp macro="">
      <xdr:nvCxnSpPr>
        <xdr:cNvPr id="321" name="直線コネクタ 320"/>
        <xdr:cNvCxnSpPr/>
      </xdr:nvCxnSpPr>
      <xdr:spPr>
        <a:xfrm>
          <a:off x="15290800" y="1122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77046</xdr:rowOff>
    </xdr:from>
    <xdr:to>
      <xdr:col>72</xdr:col>
      <xdr:colOff>203200</xdr:colOff>
      <xdr:row>65</xdr:row>
      <xdr:rowOff>105198</xdr:rowOff>
    </xdr:to>
    <xdr:cxnSp macro="">
      <xdr:nvCxnSpPr>
        <xdr:cNvPr id="324" name="直線コネクタ 323"/>
        <xdr:cNvCxnSpPr/>
      </xdr:nvCxnSpPr>
      <xdr:spPr>
        <a:xfrm flipV="1">
          <a:off x="14401800" y="1122129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6" name="テキスト ボックス 325"/>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105198</xdr:rowOff>
    </xdr:from>
    <xdr:to>
      <xdr:col>68</xdr:col>
      <xdr:colOff>152400</xdr:colOff>
      <xdr:row>65</xdr:row>
      <xdr:rowOff>125306</xdr:rowOff>
    </xdr:to>
    <xdr:cxnSp macro="">
      <xdr:nvCxnSpPr>
        <xdr:cNvPr id="327" name="直線コネクタ 326"/>
        <xdr:cNvCxnSpPr/>
      </xdr:nvCxnSpPr>
      <xdr:spPr>
        <a:xfrm flipV="1">
          <a:off x="13512800" y="1124944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29" name="テキスト ボックス 328"/>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1" name="テキスト ボックス 330"/>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62442</xdr:rowOff>
    </xdr:from>
    <xdr:to>
      <xdr:col>81</xdr:col>
      <xdr:colOff>95250</xdr:colOff>
      <xdr:row>65</xdr:row>
      <xdr:rowOff>164042</xdr:rowOff>
    </xdr:to>
    <xdr:sp macro="" textlink="">
      <xdr:nvSpPr>
        <xdr:cNvPr id="337" name="楕円 336"/>
        <xdr:cNvSpPr/>
      </xdr:nvSpPr>
      <xdr:spPr>
        <a:xfrm>
          <a:off x="169672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129769</xdr:rowOff>
    </xdr:from>
    <xdr:ext cx="762000" cy="259045"/>
    <xdr:sp macro="" textlink="">
      <xdr:nvSpPr>
        <xdr:cNvPr id="338" name="定員管理の状況該当値テキスト"/>
        <xdr:cNvSpPr txBox="1"/>
      </xdr:nvSpPr>
      <xdr:spPr>
        <a:xfrm>
          <a:off x="17106900" y="1110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39" name="楕円 338"/>
        <xdr:cNvSpPr/>
      </xdr:nvSpPr>
      <xdr:spPr>
        <a:xfrm>
          <a:off x="16129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40" name="テキスト ボックス 339"/>
        <xdr:cNvSpPr txBox="1"/>
      </xdr:nvSpPr>
      <xdr:spPr>
        <a:xfrm>
          <a:off x="15798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26246</xdr:rowOff>
    </xdr:from>
    <xdr:to>
      <xdr:col>73</xdr:col>
      <xdr:colOff>44450</xdr:colOff>
      <xdr:row>65</xdr:row>
      <xdr:rowOff>127846</xdr:rowOff>
    </xdr:to>
    <xdr:sp macro="" textlink="">
      <xdr:nvSpPr>
        <xdr:cNvPr id="341" name="楕円 340"/>
        <xdr:cNvSpPr/>
      </xdr:nvSpPr>
      <xdr:spPr>
        <a:xfrm>
          <a:off x="15240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112623</xdr:rowOff>
    </xdr:from>
    <xdr:ext cx="762000" cy="259045"/>
    <xdr:sp macro="" textlink="">
      <xdr:nvSpPr>
        <xdr:cNvPr id="342" name="テキスト ボックス 341"/>
        <xdr:cNvSpPr txBox="1"/>
      </xdr:nvSpPr>
      <xdr:spPr>
        <a:xfrm>
          <a:off x="14909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54398</xdr:rowOff>
    </xdr:from>
    <xdr:to>
      <xdr:col>68</xdr:col>
      <xdr:colOff>203200</xdr:colOff>
      <xdr:row>65</xdr:row>
      <xdr:rowOff>155998</xdr:rowOff>
    </xdr:to>
    <xdr:sp macro="" textlink="">
      <xdr:nvSpPr>
        <xdr:cNvPr id="343" name="楕円 342"/>
        <xdr:cNvSpPr/>
      </xdr:nvSpPr>
      <xdr:spPr>
        <a:xfrm>
          <a:off x="14351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140775</xdr:rowOff>
    </xdr:from>
    <xdr:ext cx="762000" cy="259045"/>
    <xdr:sp macro="" textlink="">
      <xdr:nvSpPr>
        <xdr:cNvPr id="344" name="テキスト ボックス 343"/>
        <xdr:cNvSpPr txBox="1"/>
      </xdr:nvSpPr>
      <xdr:spPr>
        <a:xfrm>
          <a:off x="14020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74506</xdr:rowOff>
    </xdr:from>
    <xdr:to>
      <xdr:col>64</xdr:col>
      <xdr:colOff>152400</xdr:colOff>
      <xdr:row>66</xdr:row>
      <xdr:rowOff>4656</xdr:rowOff>
    </xdr:to>
    <xdr:sp macro="" textlink="">
      <xdr:nvSpPr>
        <xdr:cNvPr id="345" name="楕円 344"/>
        <xdr:cNvSpPr/>
      </xdr:nvSpPr>
      <xdr:spPr>
        <a:xfrm>
          <a:off x="13462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160883</xdr:rowOff>
    </xdr:from>
    <xdr:ext cx="762000" cy="259045"/>
    <xdr:sp macro="" textlink="">
      <xdr:nvSpPr>
        <xdr:cNvPr id="346" name="テキスト ボックス 345"/>
        <xdr:cNvSpPr txBox="1"/>
      </xdr:nvSpPr>
      <xdr:spPr>
        <a:xfrm>
          <a:off x="13131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新市建設計画に基づく事業や教育施設の整備事業、過疎対策事業に取り組んだ結果、元利償還金の額が多く、類似団体の中では高くなっている。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また、下水道事業等の元利償還金が減少したことにより、基準財政需要額算入額が減少し、前年度に対し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引き続き、起債を活用する際は、交付税措置のある有利な起債の選択を図っていく。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13909</xdr:rowOff>
    </xdr:to>
    <xdr:cxnSp macro="">
      <xdr:nvCxnSpPr>
        <xdr:cNvPr id="381" name="直線コネクタ 380"/>
        <xdr:cNvCxnSpPr/>
      </xdr:nvCxnSpPr>
      <xdr:spPr>
        <a:xfrm>
          <a:off x="16179800" y="7145867"/>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82" name="公債費負担の状況平均値テキスト"/>
        <xdr:cNvSpPr txBox="1"/>
      </xdr:nvSpPr>
      <xdr:spPr>
        <a:xfrm>
          <a:off x="17106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81945</xdr:rowOff>
    </xdr:from>
    <xdr:to>
      <xdr:col>77</xdr:col>
      <xdr:colOff>44450</xdr:colOff>
      <xdr:row>41</xdr:row>
      <xdr:rowOff>116417</xdr:rowOff>
    </xdr:to>
    <xdr:cxnSp macro="">
      <xdr:nvCxnSpPr>
        <xdr:cNvPr id="384" name="直線コネクタ 383"/>
        <xdr:cNvCxnSpPr/>
      </xdr:nvCxnSpPr>
      <xdr:spPr>
        <a:xfrm>
          <a:off x="15290800" y="71113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81945</xdr:rowOff>
    </xdr:to>
    <xdr:cxnSp macro="">
      <xdr:nvCxnSpPr>
        <xdr:cNvPr id="387" name="直線コネクタ 386"/>
        <xdr:cNvCxnSpPr/>
      </xdr:nvCxnSpPr>
      <xdr:spPr>
        <a:xfrm>
          <a:off x="14401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89" name="テキスト ボックス 388"/>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41</xdr:row>
      <xdr:rowOff>104926</xdr:rowOff>
    </xdr:to>
    <xdr:cxnSp macro="">
      <xdr:nvCxnSpPr>
        <xdr:cNvPr id="390" name="直線コネクタ 389"/>
        <xdr:cNvCxnSpPr/>
      </xdr:nvCxnSpPr>
      <xdr:spPr>
        <a:xfrm flipV="1">
          <a:off x="13512800" y="70999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2" name="テキスト ボックス 391"/>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4" name="テキスト ボックス 393"/>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0" name="楕円 399"/>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1" name="公債費負担の状況該当値テキスト"/>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2" name="楕円 401"/>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3" name="テキスト ボックス 402"/>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404" name="楕円 403"/>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405" name="テキスト ボックス 404"/>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19655</xdr:rowOff>
    </xdr:from>
    <xdr:to>
      <xdr:col>68</xdr:col>
      <xdr:colOff>203200</xdr:colOff>
      <xdr:row>41</xdr:row>
      <xdr:rowOff>121255</xdr:rowOff>
    </xdr:to>
    <xdr:sp macro="" textlink="">
      <xdr:nvSpPr>
        <xdr:cNvPr id="406" name="楕円 405"/>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407" name="テキスト ボックス 406"/>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408" name="楕円 407"/>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409" name="テキスト ボックス 408"/>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将来負担額の内訳として一般会計等に係る地方債の現在高が多いが、交付税措置のある有利な起債を選択しており、将来負担額が過大とならないよう配慮している。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比率としては、充当可能基金の増といった良化要因があったが、基準財政需要額算入見込額の減や標準財政規模の減により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今後も比率の推移に留意しながら、収支バランスの取れる範囲内で投資事業を行っていく。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83291</xdr:rowOff>
    </xdr:from>
    <xdr:to>
      <xdr:col>81</xdr:col>
      <xdr:colOff>44450</xdr:colOff>
      <xdr:row>21</xdr:row>
      <xdr:rowOff>109432</xdr:rowOff>
    </xdr:to>
    <xdr:cxnSp macro="">
      <xdr:nvCxnSpPr>
        <xdr:cNvPr id="443" name="直線コネクタ 442"/>
        <xdr:cNvCxnSpPr/>
      </xdr:nvCxnSpPr>
      <xdr:spPr>
        <a:xfrm>
          <a:off x="16179800" y="3683741"/>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155275</xdr:rowOff>
    </xdr:from>
    <xdr:ext cx="762000" cy="259045"/>
    <xdr:sp macro="" textlink="">
      <xdr:nvSpPr>
        <xdr:cNvPr id="444" name="将来負担の状況平均値テキスト"/>
        <xdr:cNvSpPr txBox="1"/>
      </xdr:nvSpPr>
      <xdr:spPr>
        <a:xfrm>
          <a:off x="17106900" y="2384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83291</xdr:rowOff>
    </xdr:from>
    <xdr:to>
      <xdr:col>77</xdr:col>
      <xdr:colOff>44450</xdr:colOff>
      <xdr:row>22</xdr:row>
      <xdr:rowOff>96838</xdr:rowOff>
    </xdr:to>
    <xdr:cxnSp macro="">
      <xdr:nvCxnSpPr>
        <xdr:cNvPr id="446" name="直線コネクタ 445"/>
        <xdr:cNvCxnSpPr/>
      </xdr:nvCxnSpPr>
      <xdr:spPr>
        <a:xfrm flipV="1">
          <a:off x="15290800" y="3683741"/>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8" name="テキスト ボックス 447"/>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96838</xdr:rowOff>
    </xdr:from>
    <xdr:to>
      <xdr:col>72</xdr:col>
      <xdr:colOff>203200</xdr:colOff>
      <xdr:row>22</xdr:row>
      <xdr:rowOff>98848</xdr:rowOff>
    </xdr:to>
    <xdr:cxnSp macro="">
      <xdr:nvCxnSpPr>
        <xdr:cNvPr id="449" name="直線コネクタ 448"/>
        <xdr:cNvCxnSpPr/>
      </xdr:nvCxnSpPr>
      <xdr:spPr>
        <a:xfrm flipV="1">
          <a:off x="14401800" y="386873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139594</xdr:rowOff>
    </xdr:from>
    <xdr:to>
      <xdr:col>68</xdr:col>
      <xdr:colOff>152400</xdr:colOff>
      <xdr:row>22</xdr:row>
      <xdr:rowOff>98848</xdr:rowOff>
    </xdr:to>
    <xdr:cxnSp macro="">
      <xdr:nvCxnSpPr>
        <xdr:cNvPr id="452" name="直線コネクタ 451"/>
        <xdr:cNvCxnSpPr/>
      </xdr:nvCxnSpPr>
      <xdr:spPr>
        <a:xfrm>
          <a:off x="13512800" y="374004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4" name="テキスト ボックス 453"/>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6" name="テキスト ボックス 455"/>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58632</xdr:rowOff>
    </xdr:from>
    <xdr:to>
      <xdr:col>81</xdr:col>
      <xdr:colOff>95250</xdr:colOff>
      <xdr:row>21</xdr:row>
      <xdr:rowOff>160232</xdr:rowOff>
    </xdr:to>
    <xdr:sp macro="" textlink="">
      <xdr:nvSpPr>
        <xdr:cNvPr id="462" name="楕円 461"/>
        <xdr:cNvSpPr/>
      </xdr:nvSpPr>
      <xdr:spPr>
        <a:xfrm>
          <a:off x="16967200" y="36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125959</xdr:rowOff>
    </xdr:from>
    <xdr:ext cx="762000" cy="259045"/>
    <xdr:sp macro="" textlink="">
      <xdr:nvSpPr>
        <xdr:cNvPr id="463" name="将来負担の状況該当値テキスト"/>
        <xdr:cNvSpPr txBox="1"/>
      </xdr:nvSpPr>
      <xdr:spPr>
        <a:xfrm>
          <a:off x="17106900" y="355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32491</xdr:rowOff>
    </xdr:from>
    <xdr:to>
      <xdr:col>77</xdr:col>
      <xdr:colOff>95250</xdr:colOff>
      <xdr:row>21</xdr:row>
      <xdr:rowOff>134091</xdr:rowOff>
    </xdr:to>
    <xdr:sp macro="" textlink="">
      <xdr:nvSpPr>
        <xdr:cNvPr id="464" name="楕円 463"/>
        <xdr:cNvSpPr/>
      </xdr:nvSpPr>
      <xdr:spPr>
        <a:xfrm>
          <a:off x="16129000" y="36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118868</xdr:rowOff>
    </xdr:from>
    <xdr:ext cx="736600" cy="259045"/>
    <xdr:sp macro="" textlink="">
      <xdr:nvSpPr>
        <xdr:cNvPr id="465" name="テキスト ボックス 464"/>
        <xdr:cNvSpPr txBox="1"/>
      </xdr:nvSpPr>
      <xdr:spPr>
        <a:xfrm>
          <a:off x="15798800" y="3719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46038</xdr:rowOff>
    </xdr:from>
    <xdr:to>
      <xdr:col>73</xdr:col>
      <xdr:colOff>44450</xdr:colOff>
      <xdr:row>22</xdr:row>
      <xdr:rowOff>147638</xdr:rowOff>
    </xdr:to>
    <xdr:sp macro="" textlink="">
      <xdr:nvSpPr>
        <xdr:cNvPr id="466" name="楕円 465"/>
        <xdr:cNvSpPr/>
      </xdr:nvSpPr>
      <xdr:spPr>
        <a:xfrm>
          <a:off x="15240000" y="38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132415</xdr:rowOff>
    </xdr:from>
    <xdr:ext cx="762000" cy="259045"/>
    <xdr:sp macro="" textlink="">
      <xdr:nvSpPr>
        <xdr:cNvPr id="467" name="テキスト ボックス 466"/>
        <xdr:cNvSpPr txBox="1"/>
      </xdr:nvSpPr>
      <xdr:spPr>
        <a:xfrm>
          <a:off x="14909800" y="390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48048</xdr:rowOff>
    </xdr:from>
    <xdr:to>
      <xdr:col>68</xdr:col>
      <xdr:colOff>203200</xdr:colOff>
      <xdr:row>22</xdr:row>
      <xdr:rowOff>149648</xdr:rowOff>
    </xdr:to>
    <xdr:sp macro="" textlink="">
      <xdr:nvSpPr>
        <xdr:cNvPr id="468" name="楕円 467"/>
        <xdr:cNvSpPr/>
      </xdr:nvSpPr>
      <xdr:spPr>
        <a:xfrm>
          <a:off x="14351000" y="38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134425</xdr:rowOff>
    </xdr:from>
    <xdr:ext cx="762000" cy="259045"/>
    <xdr:sp macro="" textlink="">
      <xdr:nvSpPr>
        <xdr:cNvPr id="469" name="テキスト ボックス 468"/>
        <xdr:cNvSpPr txBox="1"/>
      </xdr:nvSpPr>
      <xdr:spPr>
        <a:xfrm>
          <a:off x="14020800" y="3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88794</xdr:rowOff>
    </xdr:from>
    <xdr:to>
      <xdr:col>64</xdr:col>
      <xdr:colOff>152400</xdr:colOff>
      <xdr:row>22</xdr:row>
      <xdr:rowOff>18944</xdr:rowOff>
    </xdr:to>
    <xdr:sp macro="" textlink="">
      <xdr:nvSpPr>
        <xdr:cNvPr id="470" name="楕円 469"/>
        <xdr:cNvSpPr/>
      </xdr:nvSpPr>
      <xdr:spPr>
        <a:xfrm>
          <a:off x="13462000" y="36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3721</xdr:rowOff>
    </xdr:from>
    <xdr:ext cx="762000" cy="259045"/>
    <xdr:sp macro="" textlink="">
      <xdr:nvSpPr>
        <xdr:cNvPr id="471" name="テキスト ボックス 470"/>
        <xdr:cNvSpPr txBox="1"/>
      </xdr:nvSpPr>
      <xdr:spPr>
        <a:xfrm>
          <a:off x="13131800" y="37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261,287
258,792
891.05
144,538,627
137,432,003
6,260,237
71,036,813
152,646,395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2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岡市行政経営改革プランに基づく委託・民営化を進めるとともに、定員適正化計画を策定・推進することにより職員数の削減を行ってきた。給与面においても独自の給与適正化、並びに給与構造改革を推し進め、特殊勤務手当をはじめとした各種手当の大幅見直しや給与水準の引き下げを行ってき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2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この結果、人件費に係る経常収支比率は類似団体の中位を維持している。今後は持続可能な行財政運営プランに基づき、多方面からの取り組みを進め、さらなる人件費の削減に努める。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146050</xdr:rowOff>
    </xdr:from>
    <xdr:to>
      <xdr:col>24</xdr:col>
      <xdr:colOff>25400</xdr:colOff>
      <xdr:row>37</xdr:row>
      <xdr:rowOff>127000</xdr:rowOff>
    </xdr:to>
    <xdr:cxnSp macro="">
      <xdr:nvCxnSpPr>
        <xdr:cNvPr id="66" name="直線コネクタ 65"/>
        <xdr:cNvCxnSpPr/>
      </xdr:nvCxnSpPr>
      <xdr:spPr>
        <a:xfrm>
          <a:off x="3987800" y="63182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168927</xdr:rowOff>
    </xdr:from>
    <xdr:ext cx="762000" cy="259045"/>
    <xdr:sp macro="" textlink="">
      <xdr:nvSpPr>
        <xdr:cNvPr id="67" name="人件費平均値テキスト"/>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146050</xdr:rowOff>
    </xdr:from>
    <xdr:to>
      <xdr:col>19</xdr:col>
      <xdr:colOff>187325</xdr:colOff>
      <xdr:row>38</xdr:row>
      <xdr:rowOff>50800</xdr:rowOff>
    </xdr:to>
    <xdr:cxnSp macro="">
      <xdr:nvCxnSpPr>
        <xdr:cNvPr id="69" name="直線コネクタ 68"/>
        <xdr:cNvCxnSpPr/>
      </xdr:nvCxnSpPr>
      <xdr:spPr>
        <a:xfrm flipV="1">
          <a:off x="3098800" y="63182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107950</xdr:rowOff>
    </xdr:from>
    <xdr:to>
      <xdr:col>15</xdr:col>
      <xdr:colOff>98425</xdr:colOff>
      <xdr:row>38</xdr:row>
      <xdr:rowOff>50800</xdr:rowOff>
    </xdr:to>
    <xdr:cxnSp macro="">
      <xdr:nvCxnSpPr>
        <xdr:cNvPr id="72" name="直線コネクタ 71"/>
        <xdr:cNvCxnSpPr/>
      </xdr:nvCxnSpPr>
      <xdr:spPr>
        <a:xfrm>
          <a:off x="2209800" y="62801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107950</xdr:rowOff>
    </xdr:to>
    <xdr:cxnSp macro="">
      <xdr:nvCxnSpPr>
        <xdr:cNvPr id="75" name="直線コネクタ 74"/>
        <xdr:cNvCxnSpPr/>
      </xdr:nvCxnSpPr>
      <xdr:spPr>
        <a:xfrm>
          <a:off x="1320800" y="6146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77" name="テキスト ボックス 76"/>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76200</xdr:rowOff>
    </xdr:from>
    <xdr:to>
      <xdr:col>24</xdr:col>
      <xdr:colOff>76200</xdr:colOff>
      <xdr:row>38</xdr:row>
      <xdr:rowOff>6350</xdr:rowOff>
    </xdr:to>
    <xdr:sp macro="" textlink="">
      <xdr:nvSpPr>
        <xdr:cNvPr id="85" name="楕円 84"/>
        <xdr:cNvSpPr/>
      </xdr:nvSpPr>
      <xdr:spPr>
        <a:xfrm>
          <a:off x="4775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48277</xdr:rowOff>
    </xdr:from>
    <xdr:ext cx="762000" cy="259045"/>
    <xdr:sp macro="" textlink="">
      <xdr:nvSpPr>
        <xdr:cNvPr id="86" name="人件費該当値テキスト"/>
        <xdr:cNvSpPr txBox="1"/>
      </xdr:nvSpPr>
      <xdr:spPr>
        <a:xfrm>
          <a:off x="49149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95250</xdr:rowOff>
    </xdr:from>
    <xdr:to>
      <xdr:col>20</xdr:col>
      <xdr:colOff>38100</xdr:colOff>
      <xdr:row>37</xdr:row>
      <xdr:rowOff>25400</xdr:rowOff>
    </xdr:to>
    <xdr:sp macro="" textlink="">
      <xdr:nvSpPr>
        <xdr:cNvPr id="87" name="楕円 86"/>
        <xdr:cNvSpPr/>
      </xdr:nvSpPr>
      <xdr:spPr>
        <a:xfrm>
          <a:off x="3937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10177</xdr:rowOff>
    </xdr:from>
    <xdr:ext cx="736600" cy="259045"/>
    <xdr:sp macro="" textlink="">
      <xdr:nvSpPr>
        <xdr:cNvPr id="88" name="テキスト ボックス 87"/>
        <xdr:cNvSpPr txBox="1"/>
      </xdr:nvSpPr>
      <xdr:spPr>
        <a:xfrm>
          <a:off x="3606800" y="635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57150</xdr:rowOff>
    </xdr:from>
    <xdr:to>
      <xdr:col>11</xdr:col>
      <xdr:colOff>60325</xdr:colOff>
      <xdr:row>36</xdr:row>
      <xdr:rowOff>158750</xdr:rowOff>
    </xdr:to>
    <xdr:sp macro="" textlink="">
      <xdr:nvSpPr>
        <xdr:cNvPr id="91" name="楕円 90"/>
        <xdr:cNvSpPr/>
      </xdr:nvSpPr>
      <xdr:spPr>
        <a:xfrm>
          <a:off x="2159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143527</xdr:rowOff>
    </xdr:from>
    <xdr:ext cx="762000" cy="259045"/>
    <xdr:sp macro="" textlink="">
      <xdr:nvSpPr>
        <xdr:cNvPr id="92" name="テキスト ボックス 91"/>
        <xdr:cNvSpPr txBox="1"/>
      </xdr:nvSpPr>
      <xdr:spPr>
        <a:xfrm>
          <a:off x="1828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10177</xdr:rowOff>
    </xdr:from>
    <xdr:ext cx="762000" cy="259045"/>
    <xdr:sp macro="" textlink="">
      <xdr:nvSpPr>
        <xdr:cNvPr id="94" name="テキスト ボックス 93"/>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学校一般管理費の増加などにより、前年度比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引き続き光熱水費高騰の状況に注視しながら、行政経費の節減等に取り組み、物件費の増加を抑えるよう努める。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141288</xdr:rowOff>
    </xdr:from>
    <xdr:to>
      <xdr:col>82</xdr:col>
      <xdr:colOff>107950</xdr:colOff>
      <xdr:row>15</xdr:row>
      <xdr:rowOff>12700</xdr:rowOff>
    </xdr:to>
    <xdr:cxnSp macro="">
      <xdr:nvCxnSpPr>
        <xdr:cNvPr id="131" name="直線コネクタ 130"/>
        <xdr:cNvCxnSpPr/>
      </xdr:nvCxnSpPr>
      <xdr:spPr>
        <a:xfrm>
          <a:off x="15671800" y="254158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19702</xdr:rowOff>
    </xdr:from>
    <xdr:ext cx="762000" cy="259045"/>
    <xdr:sp macro="" textlink="">
      <xdr:nvSpPr>
        <xdr:cNvPr id="132" name="物件費平均値テキスト"/>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55563</xdr:rowOff>
    </xdr:from>
    <xdr:to>
      <xdr:col>78</xdr:col>
      <xdr:colOff>69850</xdr:colOff>
      <xdr:row>14</xdr:row>
      <xdr:rowOff>141288</xdr:rowOff>
    </xdr:to>
    <xdr:cxnSp macro="">
      <xdr:nvCxnSpPr>
        <xdr:cNvPr id="134" name="直線コネクタ 133"/>
        <xdr:cNvCxnSpPr/>
      </xdr:nvCxnSpPr>
      <xdr:spPr>
        <a:xfrm>
          <a:off x="14782800" y="245586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36" name="テキスト ボックス 135"/>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55563</xdr:rowOff>
    </xdr:from>
    <xdr:to>
      <xdr:col>73</xdr:col>
      <xdr:colOff>180975</xdr:colOff>
      <xdr:row>16</xdr:row>
      <xdr:rowOff>55563</xdr:rowOff>
    </xdr:to>
    <xdr:cxnSp macro="">
      <xdr:nvCxnSpPr>
        <xdr:cNvPr id="137" name="直線コネクタ 136"/>
        <xdr:cNvCxnSpPr/>
      </xdr:nvCxnSpPr>
      <xdr:spPr>
        <a:xfrm flipV="1">
          <a:off x="13893800" y="245586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33990</xdr:rowOff>
    </xdr:from>
    <xdr:ext cx="762000" cy="259045"/>
    <xdr:sp macro="" textlink="">
      <xdr:nvSpPr>
        <xdr:cNvPr id="139" name="テキスト ボックス 138"/>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55563</xdr:rowOff>
    </xdr:from>
    <xdr:to>
      <xdr:col>69</xdr:col>
      <xdr:colOff>92075</xdr:colOff>
      <xdr:row>16</xdr:row>
      <xdr:rowOff>55563</xdr:rowOff>
    </xdr:to>
    <xdr:cxnSp macro="">
      <xdr:nvCxnSpPr>
        <xdr:cNvPr id="140" name="直線コネクタ 139"/>
        <xdr:cNvCxnSpPr/>
      </xdr:nvCxnSpPr>
      <xdr:spPr>
        <a:xfrm>
          <a:off x="13004800" y="2798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62565</xdr:rowOff>
    </xdr:from>
    <xdr:ext cx="762000" cy="259045"/>
    <xdr:sp macro="" textlink="">
      <xdr:nvSpPr>
        <xdr:cNvPr id="142" name="テキスト ボックス 141"/>
        <xdr:cNvSpPr txBox="1"/>
      </xdr:nvSpPr>
      <xdr:spPr>
        <a:xfrm>
          <a:off x="135128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4" name="テキスト ボックス 143"/>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50" name="楕円 149"/>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51" name="物件費該当値テキスト"/>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90488</xdr:rowOff>
    </xdr:from>
    <xdr:to>
      <xdr:col>78</xdr:col>
      <xdr:colOff>120650</xdr:colOff>
      <xdr:row>15</xdr:row>
      <xdr:rowOff>20638</xdr:rowOff>
    </xdr:to>
    <xdr:sp macro="" textlink="">
      <xdr:nvSpPr>
        <xdr:cNvPr id="152" name="楕円 151"/>
        <xdr:cNvSpPr/>
      </xdr:nvSpPr>
      <xdr:spPr>
        <a:xfrm>
          <a:off x="15621000" y="24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30815</xdr:rowOff>
    </xdr:from>
    <xdr:ext cx="736600" cy="259045"/>
    <xdr:sp macro="" textlink="">
      <xdr:nvSpPr>
        <xdr:cNvPr id="153" name="テキスト ボックス 152"/>
        <xdr:cNvSpPr txBox="1"/>
      </xdr:nvSpPr>
      <xdr:spPr>
        <a:xfrm>
          <a:off x="15290800" y="225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4763</xdr:rowOff>
    </xdr:from>
    <xdr:to>
      <xdr:col>74</xdr:col>
      <xdr:colOff>31750</xdr:colOff>
      <xdr:row>14</xdr:row>
      <xdr:rowOff>106363</xdr:rowOff>
    </xdr:to>
    <xdr:sp macro="" textlink="">
      <xdr:nvSpPr>
        <xdr:cNvPr id="154" name="楕円 153"/>
        <xdr:cNvSpPr/>
      </xdr:nvSpPr>
      <xdr:spPr>
        <a:xfrm>
          <a:off x="14732000" y="24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116540</xdr:rowOff>
    </xdr:from>
    <xdr:ext cx="762000" cy="259045"/>
    <xdr:sp macro="" textlink="">
      <xdr:nvSpPr>
        <xdr:cNvPr id="155" name="テキスト ボックス 154"/>
        <xdr:cNvSpPr txBox="1"/>
      </xdr:nvSpPr>
      <xdr:spPr>
        <a:xfrm>
          <a:off x="14401800" y="217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4763</xdr:rowOff>
    </xdr:from>
    <xdr:to>
      <xdr:col>69</xdr:col>
      <xdr:colOff>142875</xdr:colOff>
      <xdr:row>16</xdr:row>
      <xdr:rowOff>106363</xdr:rowOff>
    </xdr:to>
    <xdr:sp macro="" textlink="">
      <xdr:nvSpPr>
        <xdr:cNvPr id="156" name="楕円 155"/>
        <xdr:cNvSpPr/>
      </xdr:nvSpPr>
      <xdr:spPr>
        <a:xfrm>
          <a:off x="13843000" y="27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116540</xdr:rowOff>
    </xdr:from>
    <xdr:ext cx="762000" cy="259045"/>
    <xdr:sp macro="" textlink="">
      <xdr:nvSpPr>
        <xdr:cNvPr id="157" name="テキスト ボックス 156"/>
        <xdr:cNvSpPr txBox="1"/>
      </xdr:nvSpPr>
      <xdr:spPr>
        <a:xfrm>
          <a:off x="13512800" y="251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4763</xdr:rowOff>
    </xdr:from>
    <xdr:to>
      <xdr:col>65</xdr:col>
      <xdr:colOff>53975</xdr:colOff>
      <xdr:row>16</xdr:row>
      <xdr:rowOff>106363</xdr:rowOff>
    </xdr:to>
    <xdr:sp macro="" textlink="">
      <xdr:nvSpPr>
        <xdr:cNvPr id="158" name="楕円 157"/>
        <xdr:cNvSpPr/>
      </xdr:nvSpPr>
      <xdr:spPr>
        <a:xfrm>
          <a:off x="12954000" y="27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116540</xdr:rowOff>
    </xdr:from>
    <xdr:ext cx="762000" cy="259045"/>
    <xdr:sp macro="" textlink="">
      <xdr:nvSpPr>
        <xdr:cNvPr id="159" name="テキスト ボックス 158"/>
        <xdr:cNvSpPr txBox="1"/>
      </xdr:nvSpPr>
      <xdr:spPr>
        <a:xfrm>
          <a:off x="12623800" y="251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障害者自立支援給付費支給事業に係る扶助費の減少などにより、前年度比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扶助費は当面増加傾向が見込まれることから、今後も増加の抑制に努める。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135165</xdr:rowOff>
    </xdr:to>
    <xdr:cxnSp macro="">
      <xdr:nvCxnSpPr>
        <xdr:cNvPr id="194" name="直線コネクタ 193"/>
        <xdr:cNvCxnSpPr/>
      </xdr:nvCxnSpPr>
      <xdr:spPr>
        <a:xfrm flipV="1">
          <a:off x="3987800" y="9156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7455</xdr:rowOff>
    </xdr:from>
    <xdr:ext cx="762000" cy="259045"/>
    <xdr:sp macro="" textlink="">
      <xdr:nvSpPr>
        <xdr:cNvPr id="195"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135165</xdr:rowOff>
    </xdr:to>
    <xdr:cxnSp macro="">
      <xdr:nvCxnSpPr>
        <xdr:cNvPr id="197" name="直線コネクタ 196"/>
        <xdr:cNvCxnSpPr/>
      </xdr:nvCxnSpPr>
      <xdr:spPr>
        <a:xfrm>
          <a:off x="3098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9" name="テキスト ボックス 198"/>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54</xdr:row>
      <xdr:rowOff>94343</xdr:rowOff>
    </xdr:to>
    <xdr:cxnSp macro="">
      <xdr:nvCxnSpPr>
        <xdr:cNvPr id="200" name="直線コネクタ 199"/>
        <xdr:cNvCxnSpPr/>
      </xdr:nvCxnSpPr>
      <xdr:spPr>
        <a:xfrm flipV="1">
          <a:off x="2209800" y="92056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02" name="テキスト ボックス 201"/>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94343</xdr:rowOff>
    </xdr:to>
    <xdr:cxnSp macro="">
      <xdr:nvCxnSpPr>
        <xdr:cNvPr id="203" name="直線コネクタ 202"/>
        <xdr:cNvCxnSpPr/>
      </xdr:nvCxnSpPr>
      <xdr:spPr>
        <a:xfrm>
          <a:off x="1320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05" name="テキスト ボックス 204"/>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07" name="テキスト ボックス 206"/>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13" name="楕円 212"/>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4"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5" name="楕円 214"/>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6" name="テキスト ボックス 215"/>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17" name="楕円 216"/>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18" name="テキスト ボックス 217"/>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9" name="楕円 218"/>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20" name="テキスト ボックス 219"/>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21" name="楕円 220"/>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22" name="テキスト ボックス 221"/>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施設等管理費に係る維持補修費が物価高騰に伴い増加したことなどにより、前年度比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引き続き各会計において健全財政に取り組み、普通会計の負担額を減らしていくよう努める。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95250</xdr:rowOff>
    </xdr:to>
    <xdr:cxnSp macro="">
      <xdr:nvCxnSpPr>
        <xdr:cNvPr id="255" name="直線コネクタ 254"/>
        <xdr:cNvCxnSpPr/>
      </xdr:nvCxnSpPr>
      <xdr:spPr>
        <a:xfrm>
          <a:off x="15671800" y="1013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56"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59</xdr:row>
      <xdr:rowOff>107950</xdr:rowOff>
    </xdr:to>
    <xdr:cxnSp macro="">
      <xdr:nvCxnSpPr>
        <xdr:cNvPr id="258" name="直線コネクタ 257"/>
        <xdr:cNvCxnSpPr/>
      </xdr:nvCxnSpPr>
      <xdr:spPr>
        <a:xfrm flipV="1">
          <a:off x="14782800" y="1013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0" name="テキスト ボックス 259"/>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107950</xdr:rowOff>
    </xdr:to>
    <xdr:cxnSp macro="">
      <xdr:nvCxnSpPr>
        <xdr:cNvPr id="261" name="直線コネクタ 260"/>
        <xdr:cNvCxnSpPr/>
      </xdr:nvCxnSpPr>
      <xdr:spPr>
        <a:xfrm>
          <a:off x="13893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63" name="テキスト ボックス 262"/>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6350</xdr:rowOff>
    </xdr:to>
    <xdr:cxnSp macro="">
      <xdr:nvCxnSpPr>
        <xdr:cNvPr id="264" name="直線コネクタ 263"/>
        <xdr:cNvCxnSpPr/>
      </xdr:nvCxnSpPr>
      <xdr:spPr>
        <a:xfrm flipV="1">
          <a:off x="13004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6" name="テキスト ボックス 265"/>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8" name="テキスト ボックス 267"/>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44450</xdr:rowOff>
    </xdr:from>
    <xdr:to>
      <xdr:col>82</xdr:col>
      <xdr:colOff>158750</xdr:colOff>
      <xdr:row>59</xdr:row>
      <xdr:rowOff>146050</xdr:rowOff>
    </xdr:to>
    <xdr:sp macro="" textlink="">
      <xdr:nvSpPr>
        <xdr:cNvPr id="274" name="楕円 273"/>
        <xdr:cNvSpPr/>
      </xdr:nvSpPr>
      <xdr:spPr>
        <a:xfrm>
          <a:off x="16459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16527</xdr:rowOff>
    </xdr:from>
    <xdr:ext cx="762000" cy="259045"/>
    <xdr:sp macro="" textlink="">
      <xdr:nvSpPr>
        <xdr:cNvPr id="275" name="その他該当値テキスト"/>
        <xdr:cNvSpPr txBox="1"/>
      </xdr:nvSpPr>
      <xdr:spPr>
        <a:xfrm>
          <a:off x="16598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6" name="楕円 275"/>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7" name="テキスト ボックス 276"/>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8" name="楕円 277"/>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9" name="テキスト ボックス 278"/>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80" name="楕円 279"/>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81" name="テキスト ボックス 280"/>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127000</xdr:rowOff>
    </xdr:from>
    <xdr:to>
      <xdr:col>65</xdr:col>
      <xdr:colOff>53975</xdr:colOff>
      <xdr:row>59</xdr:row>
      <xdr:rowOff>57150</xdr:rowOff>
    </xdr:to>
    <xdr:sp macro="" textlink="">
      <xdr:nvSpPr>
        <xdr:cNvPr id="282" name="楕円 281"/>
        <xdr:cNvSpPr/>
      </xdr:nvSpPr>
      <xdr:spPr>
        <a:xfrm>
          <a:off x="12954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41927</xdr:rowOff>
    </xdr:from>
    <xdr:ext cx="762000" cy="259045"/>
    <xdr:sp macro="" textlink="">
      <xdr:nvSpPr>
        <xdr:cNvPr id="283" name="テキスト ボックス 282"/>
        <xdr:cNvSpPr txBox="1"/>
      </xdr:nvSpPr>
      <xdr:spPr>
        <a:xfrm>
          <a:off x="12623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子ども家庭支援事業費の増加などにより、前年度比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今後も補助金・負担金の効果を検証しながら、交付の妥当性について判断していく。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78994</xdr:rowOff>
    </xdr:to>
    <xdr:cxnSp macro="">
      <xdr:nvCxnSpPr>
        <xdr:cNvPr id="313" name="直線コネクタ 312"/>
        <xdr:cNvCxnSpPr/>
      </xdr:nvCxnSpPr>
      <xdr:spPr>
        <a:xfrm>
          <a:off x="15671800" y="60660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14"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65278</xdr:rowOff>
    </xdr:to>
    <xdr:cxnSp macro="">
      <xdr:nvCxnSpPr>
        <xdr:cNvPr id="316" name="直線コネクタ 315"/>
        <xdr:cNvCxnSpPr/>
      </xdr:nvCxnSpPr>
      <xdr:spPr>
        <a:xfrm>
          <a:off x="14782800" y="6061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18" name="テキスト ボックス 317"/>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60706</xdr:rowOff>
    </xdr:to>
    <xdr:cxnSp macro="">
      <xdr:nvCxnSpPr>
        <xdr:cNvPr id="319" name="直線コネクタ 318"/>
        <xdr:cNvCxnSpPr/>
      </xdr:nvCxnSpPr>
      <xdr:spPr>
        <a:xfrm>
          <a:off x="13893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1" name="テキスト ボックス 320"/>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42418</xdr:rowOff>
    </xdr:to>
    <xdr:cxnSp macro="">
      <xdr:nvCxnSpPr>
        <xdr:cNvPr id="322" name="直線コネクタ 321"/>
        <xdr:cNvCxnSpPr/>
      </xdr:nvCxnSpPr>
      <xdr:spPr>
        <a:xfrm>
          <a:off x="13004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24" name="テキスト ボックス 323"/>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6" name="テキスト ボックス 325"/>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32" name="楕円 331"/>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108221</xdr:rowOff>
    </xdr:from>
    <xdr:ext cx="762000" cy="259045"/>
    <xdr:sp macro="" textlink="">
      <xdr:nvSpPr>
        <xdr:cNvPr id="333" name="補助費等該当値テキスト"/>
        <xdr:cNvSpPr txBox="1"/>
      </xdr:nvSpPr>
      <xdr:spPr>
        <a:xfrm>
          <a:off x="16598900" y="593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34" name="楕円 33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35" name="テキスト ボックス 33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36" name="楕円 335"/>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37" name="テキスト ボックス 336"/>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38" name="楕円 337"/>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39" name="テキスト ボックス 338"/>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40" name="楕円 339"/>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41" name="テキスト ボックス 340"/>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新市建設計画に基づく事業や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教育施設の整備事業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過疎対策事業に取り組んだ結果、元利償還金の額が多く、類似団体より高い水準である。また、学校教育等に係る元利償還金が増加したことから、前年度に比べ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ポイント増加した。なお、合併特例債等の交付税措置のある有利な起債を選択してきたため、公債費総額の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程度は交付税措置がされている。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69850</xdr:rowOff>
    </xdr:to>
    <xdr:cxnSp macro="">
      <xdr:nvCxnSpPr>
        <xdr:cNvPr id="374" name="直線コネクタ 373"/>
        <xdr:cNvCxnSpPr/>
      </xdr:nvCxnSpPr>
      <xdr:spPr>
        <a:xfrm>
          <a:off x="3987800" y="1353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762000" cy="259045"/>
    <xdr:sp macro="" textlink="">
      <xdr:nvSpPr>
        <xdr:cNvPr id="375"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79</xdr:row>
      <xdr:rowOff>31750</xdr:rowOff>
    </xdr:to>
    <xdr:cxnSp macro="">
      <xdr:nvCxnSpPr>
        <xdr:cNvPr id="377" name="直線コネクタ 376"/>
        <xdr:cNvCxnSpPr/>
      </xdr:nvCxnSpPr>
      <xdr:spPr>
        <a:xfrm flipV="1">
          <a:off x="3098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9" name="テキスト ボックス 378"/>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31750</xdr:rowOff>
    </xdr:to>
    <xdr:cxnSp macro="">
      <xdr:nvCxnSpPr>
        <xdr:cNvPr id="380" name="直線コネクタ 379"/>
        <xdr:cNvCxnSpPr/>
      </xdr:nvCxnSpPr>
      <xdr:spPr>
        <a:xfrm>
          <a:off x="2209800" y="1356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2" name="テキスト ボックス 381"/>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46989</xdr:rowOff>
    </xdr:to>
    <xdr:cxnSp macro="">
      <xdr:nvCxnSpPr>
        <xdr:cNvPr id="383" name="直線コネクタ 382"/>
        <xdr:cNvCxnSpPr/>
      </xdr:nvCxnSpPr>
      <xdr:spPr>
        <a:xfrm flipV="1">
          <a:off x="1320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5" name="テキスト ボックス 384"/>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7" name="テキスト ボックス 386"/>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93" name="楕円 392"/>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94"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95" name="楕円 394"/>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96" name="テキスト ボックス 395"/>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152400</xdr:rowOff>
    </xdr:from>
    <xdr:to>
      <xdr:col>15</xdr:col>
      <xdr:colOff>149225</xdr:colOff>
      <xdr:row>79</xdr:row>
      <xdr:rowOff>82550</xdr:rowOff>
    </xdr:to>
    <xdr:sp macro="" textlink="">
      <xdr:nvSpPr>
        <xdr:cNvPr id="397" name="楕円 396"/>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67327</xdr:rowOff>
    </xdr:from>
    <xdr:ext cx="762000" cy="259045"/>
    <xdr:sp macro="" textlink="">
      <xdr:nvSpPr>
        <xdr:cNvPr id="398" name="テキスト ボックス 397"/>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9" name="楕円 398"/>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400" name="テキスト ボックス 399"/>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401" name="楕円 400"/>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402" name="テキスト ボックス 401"/>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類似団体に比べ、公債費の占める割合が高いため、公債費以外の経費は平均より低い水準になっている。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定員の適正化や行政経費の見直しに継続して取り組み、経常経費のさらなる節減に努める。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3"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4" name="直線コネクタ 433"/>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5"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6" name="直線コネクタ 435"/>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34472</xdr:rowOff>
    </xdr:from>
    <xdr:to>
      <xdr:col>82</xdr:col>
      <xdr:colOff>107950</xdr:colOff>
      <xdr:row>73</xdr:row>
      <xdr:rowOff>37193</xdr:rowOff>
    </xdr:to>
    <xdr:cxnSp macro="">
      <xdr:nvCxnSpPr>
        <xdr:cNvPr id="437" name="直線コネクタ 436"/>
        <xdr:cNvCxnSpPr/>
      </xdr:nvCxnSpPr>
      <xdr:spPr>
        <a:xfrm>
          <a:off x="15671800" y="123788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64606</xdr:rowOff>
    </xdr:from>
    <xdr:ext cx="762000" cy="259045"/>
    <xdr:sp macro="" textlink="">
      <xdr:nvSpPr>
        <xdr:cNvPr id="438" name="公債費以外平均値テキスト"/>
        <xdr:cNvSpPr txBox="1"/>
      </xdr:nvSpPr>
      <xdr:spPr>
        <a:xfrm>
          <a:off x="16598900" y="1309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9" name="フローチャート: 判断 438"/>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34472</xdr:rowOff>
    </xdr:from>
    <xdr:to>
      <xdr:col>78</xdr:col>
      <xdr:colOff>69850</xdr:colOff>
      <xdr:row>72</xdr:row>
      <xdr:rowOff>165100</xdr:rowOff>
    </xdr:to>
    <xdr:cxnSp macro="">
      <xdr:nvCxnSpPr>
        <xdr:cNvPr id="440" name="直線コネクタ 439"/>
        <xdr:cNvCxnSpPr/>
      </xdr:nvCxnSpPr>
      <xdr:spPr>
        <a:xfrm flipV="1">
          <a:off x="14782800" y="12378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1" name="フローチャート: 判断 440"/>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34670</xdr:rowOff>
    </xdr:from>
    <xdr:ext cx="736600" cy="259045"/>
    <xdr:sp macro="" textlink="">
      <xdr:nvSpPr>
        <xdr:cNvPr id="442" name="テキスト ボックス 441"/>
        <xdr:cNvSpPr txBox="1"/>
      </xdr:nvSpPr>
      <xdr:spPr>
        <a:xfrm>
          <a:off x="15290800" y="1289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165100</xdr:rowOff>
    </xdr:from>
    <xdr:to>
      <xdr:col>73</xdr:col>
      <xdr:colOff>180975</xdr:colOff>
      <xdr:row>73</xdr:row>
      <xdr:rowOff>48078</xdr:rowOff>
    </xdr:to>
    <xdr:cxnSp macro="">
      <xdr:nvCxnSpPr>
        <xdr:cNvPr id="443" name="直線コネクタ 442"/>
        <xdr:cNvCxnSpPr/>
      </xdr:nvCxnSpPr>
      <xdr:spPr>
        <a:xfrm flipV="1">
          <a:off x="13893800" y="12509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4" name="フローチャート: 判断 443"/>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5" name="テキスト ボックス 444"/>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110672</xdr:rowOff>
    </xdr:from>
    <xdr:to>
      <xdr:col>69</xdr:col>
      <xdr:colOff>92075</xdr:colOff>
      <xdr:row>73</xdr:row>
      <xdr:rowOff>48078</xdr:rowOff>
    </xdr:to>
    <xdr:cxnSp macro="">
      <xdr:nvCxnSpPr>
        <xdr:cNvPr id="446" name="直線コネクタ 445"/>
        <xdr:cNvCxnSpPr/>
      </xdr:nvCxnSpPr>
      <xdr:spPr>
        <a:xfrm>
          <a:off x="13004800" y="12455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7" name="フローチャート: 判断 446"/>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94541</xdr:rowOff>
    </xdr:from>
    <xdr:ext cx="762000" cy="259045"/>
    <xdr:sp macro="" textlink="">
      <xdr:nvSpPr>
        <xdr:cNvPr id="448" name="テキスト ボックス 447"/>
        <xdr:cNvSpPr txBox="1"/>
      </xdr:nvSpPr>
      <xdr:spPr>
        <a:xfrm>
          <a:off x="13512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50" name="テキスト ボックス 449"/>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157843</xdr:rowOff>
    </xdr:from>
    <xdr:to>
      <xdr:col>82</xdr:col>
      <xdr:colOff>158750</xdr:colOff>
      <xdr:row>73</xdr:row>
      <xdr:rowOff>87993</xdr:rowOff>
    </xdr:to>
    <xdr:sp macro="" textlink="">
      <xdr:nvSpPr>
        <xdr:cNvPr id="456" name="楕円 455"/>
        <xdr:cNvSpPr/>
      </xdr:nvSpPr>
      <xdr:spPr>
        <a:xfrm>
          <a:off x="164592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66420</xdr:rowOff>
    </xdr:from>
    <xdr:ext cx="762000" cy="259045"/>
    <xdr:sp macro="" textlink="">
      <xdr:nvSpPr>
        <xdr:cNvPr id="457" name="公債費以外該当値テキスト"/>
        <xdr:cNvSpPr txBox="1"/>
      </xdr:nvSpPr>
      <xdr:spPr>
        <a:xfrm>
          <a:off x="16598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71</xdr:row>
      <xdr:rowOff>155122</xdr:rowOff>
    </xdr:from>
    <xdr:to>
      <xdr:col>78</xdr:col>
      <xdr:colOff>120650</xdr:colOff>
      <xdr:row>72</xdr:row>
      <xdr:rowOff>85272</xdr:rowOff>
    </xdr:to>
    <xdr:sp macro="" textlink="">
      <xdr:nvSpPr>
        <xdr:cNvPr id="458" name="楕円 457"/>
        <xdr:cNvSpPr/>
      </xdr:nvSpPr>
      <xdr:spPr>
        <a:xfrm>
          <a:off x="15621000" y="123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70</xdr:row>
      <xdr:rowOff>95449</xdr:rowOff>
    </xdr:from>
    <xdr:ext cx="736600" cy="259045"/>
    <xdr:sp macro="" textlink="">
      <xdr:nvSpPr>
        <xdr:cNvPr id="459" name="テキスト ボックス 458"/>
        <xdr:cNvSpPr txBox="1"/>
      </xdr:nvSpPr>
      <xdr:spPr>
        <a:xfrm>
          <a:off x="15290800" y="1209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114300</xdr:rowOff>
    </xdr:from>
    <xdr:to>
      <xdr:col>74</xdr:col>
      <xdr:colOff>31750</xdr:colOff>
      <xdr:row>73</xdr:row>
      <xdr:rowOff>44450</xdr:rowOff>
    </xdr:to>
    <xdr:sp macro="" textlink="">
      <xdr:nvSpPr>
        <xdr:cNvPr id="460" name="楕円 459"/>
        <xdr:cNvSpPr/>
      </xdr:nvSpPr>
      <xdr:spPr>
        <a:xfrm>
          <a:off x="14732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54627</xdr:rowOff>
    </xdr:from>
    <xdr:ext cx="762000" cy="259045"/>
    <xdr:sp macro="" textlink="">
      <xdr:nvSpPr>
        <xdr:cNvPr id="461" name="テキスト ボックス 460"/>
        <xdr:cNvSpPr txBox="1"/>
      </xdr:nvSpPr>
      <xdr:spPr>
        <a:xfrm>
          <a:off x="14401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168728</xdr:rowOff>
    </xdr:from>
    <xdr:to>
      <xdr:col>69</xdr:col>
      <xdr:colOff>142875</xdr:colOff>
      <xdr:row>73</xdr:row>
      <xdr:rowOff>98878</xdr:rowOff>
    </xdr:to>
    <xdr:sp macro="" textlink="">
      <xdr:nvSpPr>
        <xdr:cNvPr id="462" name="楕円 461"/>
        <xdr:cNvSpPr/>
      </xdr:nvSpPr>
      <xdr:spPr>
        <a:xfrm>
          <a:off x="13843000" y="125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109055</xdr:rowOff>
    </xdr:from>
    <xdr:ext cx="762000" cy="259045"/>
    <xdr:sp macro="" textlink="">
      <xdr:nvSpPr>
        <xdr:cNvPr id="463" name="テキスト ボックス 462"/>
        <xdr:cNvSpPr txBox="1"/>
      </xdr:nvSpPr>
      <xdr:spPr>
        <a:xfrm>
          <a:off x="13512800" y="122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64" name="楕円 463"/>
        <xdr:cNvSpPr/>
      </xdr:nvSpPr>
      <xdr:spPr>
        <a:xfrm>
          <a:off x="129540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65" name="テキスト ボックス 464"/>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69208</xdr:rowOff>
    </xdr:from>
    <xdr:to>
      <xdr:col>29</xdr:col>
      <xdr:colOff>127000</xdr:colOff>
      <xdr:row>15</xdr:row>
      <xdr:rowOff>128578</xdr:rowOff>
    </xdr:to>
    <xdr:cxnSp macro="">
      <xdr:nvCxnSpPr>
        <xdr:cNvPr id="52" name="直線コネクタ 51"/>
        <xdr:cNvCxnSpPr/>
      </xdr:nvCxnSpPr>
      <xdr:spPr bwMode="auto">
        <a:xfrm flipV="1">
          <a:off x="5003800" y="2688583"/>
          <a:ext cx="647700" cy="59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12659</xdr:rowOff>
    </xdr:from>
    <xdr:ext cx="762000" cy="259045"/>
    <xdr:sp macro="" textlink="">
      <xdr:nvSpPr>
        <xdr:cNvPr id="53" name="人口1人当たり決算額の推移平均値テキスト130"/>
        <xdr:cNvSpPr txBox="1"/>
      </xdr:nvSpPr>
      <xdr:spPr>
        <a:xfrm>
          <a:off x="5740400" y="297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128578</xdr:rowOff>
    </xdr:from>
    <xdr:to>
      <xdr:col>26</xdr:col>
      <xdr:colOff>50800</xdr:colOff>
      <xdr:row>15</xdr:row>
      <xdr:rowOff>130766</xdr:rowOff>
    </xdr:to>
    <xdr:cxnSp macro="">
      <xdr:nvCxnSpPr>
        <xdr:cNvPr id="55" name="直線コネクタ 54"/>
        <xdr:cNvCxnSpPr/>
      </xdr:nvCxnSpPr>
      <xdr:spPr bwMode="auto">
        <a:xfrm flipV="1">
          <a:off x="4305300" y="2747953"/>
          <a:ext cx="698500" cy="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147108</xdr:rowOff>
    </xdr:from>
    <xdr:ext cx="736600" cy="259045"/>
    <xdr:sp macro="" textlink="">
      <xdr:nvSpPr>
        <xdr:cNvPr id="57" name="テキスト ボックス 56"/>
        <xdr:cNvSpPr txBox="1"/>
      </xdr:nvSpPr>
      <xdr:spPr>
        <a:xfrm>
          <a:off x="4622800" y="310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130766</xdr:rowOff>
    </xdr:from>
    <xdr:to>
      <xdr:col>22</xdr:col>
      <xdr:colOff>114300</xdr:colOff>
      <xdr:row>16</xdr:row>
      <xdr:rowOff>42625</xdr:rowOff>
    </xdr:to>
    <xdr:cxnSp macro="">
      <xdr:nvCxnSpPr>
        <xdr:cNvPr id="58" name="直線コネクタ 57"/>
        <xdr:cNvCxnSpPr/>
      </xdr:nvCxnSpPr>
      <xdr:spPr bwMode="auto">
        <a:xfrm flipV="1">
          <a:off x="3606800" y="2750141"/>
          <a:ext cx="698500" cy="8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165723</xdr:rowOff>
    </xdr:from>
    <xdr:ext cx="762000" cy="259045"/>
    <xdr:sp macro="" textlink="">
      <xdr:nvSpPr>
        <xdr:cNvPr id="60" name="テキスト ボックス 59"/>
        <xdr:cNvSpPr txBox="1"/>
      </xdr:nvSpPr>
      <xdr:spPr>
        <a:xfrm>
          <a:off x="3924300" y="31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42625</xdr:rowOff>
    </xdr:from>
    <xdr:to>
      <xdr:col>18</xdr:col>
      <xdr:colOff>177800</xdr:colOff>
      <xdr:row>16</xdr:row>
      <xdr:rowOff>62415</xdr:rowOff>
    </xdr:to>
    <xdr:cxnSp macro="">
      <xdr:nvCxnSpPr>
        <xdr:cNvPr id="61" name="直線コネクタ 60"/>
        <xdr:cNvCxnSpPr/>
      </xdr:nvCxnSpPr>
      <xdr:spPr bwMode="auto">
        <a:xfrm flipV="1">
          <a:off x="2908300" y="2833450"/>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53350</xdr:rowOff>
    </xdr:from>
    <xdr:ext cx="762000" cy="259045"/>
    <xdr:sp macro="" textlink="">
      <xdr:nvSpPr>
        <xdr:cNvPr id="63" name="テキスト ボックス 62"/>
        <xdr:cNvSpPr txBox="1"/>
      </xdr:nvSpPr>
      <xdr:spPr>
        <a:xfrm>
          <a:off x="3225800" y="31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77843</xdr:rowOff>
    </xdr:from>
    <xdr:ext cx="762000" cy="259045"/>
    <xdr:sp macro="" textlink="">
      <xdr:nvSpPr>
        <xdr:cNvPr id="65" name="テキスト ボックス 64"/>
        <xdr:cNvSpPr txBox="1"/>
      </xdr:nvSpPr>
      <xdr:spPr>
        <a:xfrm>
          <a:off x="2527300" y="32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18408</xdr:rowOff>
    </xdr:from>
    <xdr:to>
      <xdr:col>29</xdr:col>
      <xdr:colOff>177800</xdr:colOff>
      <xdr:row>15</xdr:row>
      <xdr:rowOff>120008</xdr:rowOff>
    </xdr:to>
    <xdr:sp macro="" textlink="">
      <xdr:nvSpPr>
        <xdr:cNvPr id="71" name="楕円 70"/>
        <xdr:cNvSpPr/>
      </xdr:nvSpPr>
      <xdr:spPr bwMode="auto">
        <a:xfrm>
          <a:off x="5600700" y="2637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34935</xdr:rowOff>
    </xdr:from>
    <xdr:ext cx="762000" cy="259045"/>
    <xdr:sp macro="" textlink="">
      <xdr:nvSpPr>
        <xdr:cNvPr id="72" name="人口1人当たり決算額の推移該当値テキスト130"/>
        <xdr:cNvSpPr txBox="1"/>
      </xdr:nvSpPr>
      <xdr:spPr>
        <a:xfrm>
          <a:off x="5740400" y="248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77778</xdr:rowOff>
    </xdr:from>
    <xdr:to>
      <xdr:col>26</xdr:col>
      <xdr:colOff>101600</xdr:colOff>
      <xdr:row>16</xdr:row>
      <xdr:rowOff>7928</xdr:rowOff>
    </xdr:to>
    <xdr:sp macro="" textlink="">
      <xdr:nvSpPr>
        <xdr:cNvPr id="73" name="楕円 72"/>
        <xdr:cNvSpPr/>
      </xdr:nvSpPr>
      <xdr:spPr bwMode="auto">
        <a:xfrm>
          <a:off x="4953000" y="269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18105</xdr:rowOff>
    </xdr:from>
    <xdr:ext cx="736600" cy="259045"/>
    <xdr:sp macro="" textlink="">
      <xdr:nvSpPr>
        <xdr:cNvPr id="74" name="テキスト ボックス 73"/>
        <xdr:cNvSpPr txBox="1"/>
      </xdr:nvSpPr>
      <xdr:spPr>
        <a:xfrm>
          <a:off x="4622800" y="246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79966</xdr:rowOff>
    </xdr:from>
    <xdr:to>
      <xdr:col>22</xdr:col>
      <xdr:colOff>165100</xdr:colOff>
      <xdr:row>16</xdr:row>
      <xdr:rowOff>10116</xdr:rowOff>
    </xdr:to>
    <xdr:sp macro="" textlink="">
      <xdr:nvSpPr>
        <xdr:cNvPr id="75" name="楕円 74"/>
        <xdr:cNvSpPr/>
      </xdr:nvSpPr>
      <xdr:spPr bwMode="auto">
        <a:xfrm>
          <a:off x="4254500" y="2699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20293</xdr:rowOff>
    </xdr:from>
    <xdr:ext cx="762000" cy="259045"/>
    <xdr:sp macro="" textlink="">
      <xdr:nvSpPr>
        <xdr:cNvPr id="76" name="テキスト ボックス 75"/>
        <xdr:cNvSpPr txBox="1"/>
      </xdr:nvSpPr>
      <xdr:spPr>
        <a:xfrm>
          <a:off x="3924300" y="246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163275</xdr:rowOff>
    </xdr:from>
    <xdr:to>
      <xdr:col>19</xdr:col>
      <xdr:colOff>38100</xdr:colOff>
      <xdr:row>16</xdr:row>
      <xdr:rowOff>93425</xdr:rowOff>
    </xdr:to>
    <xdr:sp macro="" textlink="">
      <xdr:nvSpPr>
        <xdr:cNvPr id="77" name="楕円 76"/>
        <xdr:cNvSpPr/>
      </xdr:nvSpPr>
      <xdr:spPr bwMode="auto">
        <a:xfrm>
          <a:off x="3556000" y="278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103602</xdr:rowOff>
    </xdr:from>
    <xdr:ext cx="762000" cy="259045"/>
    <xdr:sp macro="" textlink="">
      <xdr:nvSpPr>
        <xdr:cNvPr id="78" name="テキスト ボックス 77"/>
        <xdr:cNvSpPr txBox="1"/>
      </xdr:nvSpPr>
      <xdr:spPr>
        <a:xfrm>
          <a:off x="3225800" y="25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11615</xdr:rowOff>
    </xdr:from>
    <xdr:to>
      <xdr:col>15</xdr:col>
      <xdr:colOff>101600</xdr:colOff>
      <xdr:row>16</xdr:row>
      <xdr:rowOff>113215</xdr:rowOff>
    </xdr:to>
    <xdr:sp macro="" textlink="">
      <xdr:nvSpPr>
        <xdr:cNvPr id="79" name="楕円 78"/>
        <xdr:cNvSpPr/>
      </xdr:nvSpPr>
      <xdr:spPr bwMode="auto">
        <a:xfrm>
          <a:off x="2857500" y="280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123392</xdr:rowOff>
    </xdr:from>
    <xdr:ext cx="762000" cy="259045"/>
    <xdr:sp macro="" textlink="">
      <xdr:nvSpPr>
        <xdr:cNvPr id="80" name="テキスト ボックス 79"/>
        <xdr:cNvSpPr txBox="1"/>
      </xdr:nvSpPr>
      <xdr:spPr>
        <a:xfrm>
          <a:off x="2527300" y="257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313424</xdr:rowOff>
    </xdr:from>
    <xdr:to>
      <xdr:col>29</xdr:col>
      <xdr:colOff>127000</xdr:colOff>
      <xdr:row>36</xdr:row>
      <xdr:rowOff>54077</xdr:rowOff>
    </xdr:to>
    <xdr:cxnSp macro="">
      <xdr:nvCxnSpPr>
        <xdr:cNvPr id="114" name="直線コネクタ 113"/>
        <xdr:cNvCxnSpPr/>
      </xdr:nvCxnSpPr>
      <xdr:spPr bwMode="auto">
        <a:xfrm flipV="1">
          <a:off x="5003800" y="6923774"/>
          <a:ext cx="647700" cy="8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4691</xdr:rowOff>
    </xdr:from>
    <xdr:ext cx="762000" cy="259045"/>
    <xdr:sp macro="" textlink="">
      <xdr:nvSpPr>
        <xdr:cNvPr id="115" name="人口1人当たり決算額の推移平均値テキスト445"/>
        <xdr:cNvSpPr txBox="1"/>
      </xdr:nvSpPr>
      <xdr:spPr>
        <a:xfrm>
          <a:off x="5740400" y="7129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54077</xdr:rowOff>
    </xdr:from>
    <xdr:to>
      <xdr:col>26</xdr:col>
      <xdr:colOff>50800</xdr:colOff>
      <xdr:row>36</xdr:row>
      <xdr:rowOff>92596</xdr:rowOff>
    </xdr:to>
    <xdr:cxnSp macro="">
      <xdr:nvCxnSpPr>
        <xdr:cNvPr id="117" name="直線コネクタ 116"/>
        <xdr:cNvCxnSpPr/>
      </xdr:nvCxnSpPr>
      <xdr:spPr bwMode="auto">
        <a:xfrm flipV="1">
          <a:off x="4305300" y="7007327"/>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92596</xdr:rowOff>
    </xdr:from>
    <xdr:to>
      <xdr:col>22</xdr:col>
      <xdr:colOff>114300</xdr:colOff>
      <xdr:row>36</xdr:row>
      <xdr:rowOff>154775</xdr:rowOff>
    </xdr:to>
    <xdr:cxnSp macro="">
      <xdr:nvCxnSpPr>
        <xdr:cNvPr id="120" name="直線コネクタ 119"/>
        <xdr:cNvCxnSpPr/>
      </xdr:nvCxnSpPr>
      <xdr:spPr bwMode="auto">
        <a:xfrm flipV="1">
          <a:off x="3606800" y="7045846"/>
          <a:ext cx="698500" cy="6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219994</xdr:rowOff>
    </xdr:from>
    <xdr:ext cx="762000" cy="259045"/>
    <xdr:sp macro="" textlink="">
      <xdr:nvSpPr>
        <xdr:cNvPr id="122" name="テキスト ボックス 121"/>
        <xdr:cNvSpPr txBox="1"/>
      </xdr:nvSpPr>
      <xdr:spPr>
        <a:xfrm>
          <a:off x="3924300" y="73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154775</xdr:rowOff>
    </xdr:from>
    <xdr:to>
      <xdr:col>18</xdr:col>
      <xdr:colOff>177800</xdr:colOff>
      <xdr:row>37</xdr:row>
      <xdr:rowOff>736</xdr:rowOff>
    </xdr:to>
    <xdr:cxnSp macro="">
      <xdr:nvCxnSpPr>
        <xdr:cNvPr id="123" name="直線コネクタ 122"/>
        <xdr:cNvCxnSpPr/>
      </xdr:nvCxnSpPr>
      <xdr:spPr bwMode="auto">
        <a:xfrm flipV="1">
          <a:off x="2908300" y="7108025"/>
          <a:ext cx="698500" cy="17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223575</xdr:rowOff>
    </xdr:from>
    <xdr:ext cx="762000" cy="259045"/>
    <xdr:sp macro="" textlink="">
      <xdr:nvSpPr>
        <xdr:cNvPr id="125" name="テキスト ボックス 124"/>
        <xdr:cNvSpPr txBox="1"/>
      </xdr:nvSpPr>
      <xdr:spPr>
        <a:xfrm>
          <a:off x="3225800" y="7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211078</xdr:rowOff>
    </xdr:from>
    <xdr:ext cx="762000" cy="259045"/>
    <xdr:sp macro="" textlink="">
      <xdr:nvSpPr>
        <xdr:cNvPr id="127" name="テキスト ボックス 126"/>
        <xdr:cNvSpPr txBox="1"/>
      </xdr:nvSpPr>
      <xdr:spPr>
        <a:xfrm>
          <a:off x="2527300" y="733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262624</xdr:rowOff>
    </xdr:from>
    <xdr:to>
      <xdr:col>29</xdr:col>
      <xdr:colOff>177800</xdr:colOff>
      <xdr:row>36</xdr:row>
      <xdr:rowOff>21324</xdr:rowOff>
    </xdr:to>
    <xdr:sp macro="" textlink="">
      <xdr:nvSpPr>
        <xdr:cNvPr id="133" name="楕円 132"/>
        <xdr:cNvSpPr/>
      </xdr:nvSpPr>
      <xdr:spPr bwMode="auto">
        <a:xfrm>
          <a:off x="5600700" y="6872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107701</xdr:rowOff>
    </xdr:from>
    <xdr:ext cx="762000" cy="259045"/>
    <xdr:sp macro="" textlink="">
      <xdr:nvSpPr>
        <xdr:cNvPr id="134" name="人口1人当たり決算額の推移該当値テキスト445"/>
        <xdr:cNvSpPr txBox="1"/>
      </xdr:nvSpPr>
      <xdr:spPr>
        <a:xfrm>
          <a:off x="5740400" y="671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3277</xdr:rowOff>
    </xdr:from>
    <xdr:to>
      <xdr:col>26</xdr:col>
      <xdr:colOff>101600</xdr:colOff>
      <xdr:row>36</xdr:row>
      <xdr:rowOff>104877</xdr:rowOff>
    </xdr:to>
    <xdr:sp macro="" textlink="">
      <xdr:nvSpPr>
        <xdr:cNvPr id="135" name="楕円 134"/>
        <xdr:cNvSpPr/>
      </xdr:nvSpPr>
      <xdr:spPr bwMode="auto">
        <a:xfrm>
          <a:off x="4953000" y="6956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115054</xdr:rowOff>
    </xdr:from>
    <xdr:ext cx="736600" cy="259045"/>
    <xdr:sp macro="" textlink="">
      <xdr:nvSpPr>
        <xdr:cNvPr id="136" name="テキスト ボックス 135"/>
        <xdr:cNvSpPr txBox="1"/>
      </xdr:nvSpPr>
      <xdr:spPr>
        <a:xfrm>
          <a:off x="4622800" y="672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41796</xdr:rowOff>
    </xdr:from>
    <xdr:to>
      <xdr:col>22</xdr:col>
      <xdr:colOff>165100</xdr:colOff>
      <xdr:row>36</xdr:row>
      <xdr:rowOff>143396</xdr:rowOff>
    </xdr:to>
    <xdr:sp macro="" textlink="">
      <xdr:nvSpPr>
        <xdr:cNvPr id="137" name="楕円 136"/>
        <xdr:cNvSpPr/>
      </xdr:nvSpPr>
      <xdr:spPr bwMode="auto">
        <a:xfrm>
          <a:off x="4254500" y="699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153573</xdr:rowOff>
    </xdr:from>
    <xdr:ext cx="762000" cy="259045"/>
    <xdr:sp macro="" textlink="">
      <xdr:nvSpPr>
        <xdr:cNvPr id="138" name="テキスト ボックス 137"/>
        <xdr:cNvSpPr txBox="1"/>
      </xdr:nvSpPr>
      <xdr:spPr>
        <a:xfrm>
          <a:off x="3924300" y="676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103975</xdr:rowOff>
    </xdr:from>
    <xdr:to>
      <xdr:col>19</xdr:col>
      <xdr:colOff>38100</xdr:colOff>
      <xdr:row>37</xdr:row>
      <xdr:rowOff>34125</xdr:rowOff>
    </xdr:to>
    <xdr:sp macro="" textlink="">
      <xdr:nvSpPr>
        <xdr:cNvPr id="139" name="楕円 138"/>
        <xdr:cNvSpPr/>
      </xdr:nvSpPr>
      <xdr:spPr bwMode="auto">
        <a:xfrm>
          <a:off x="3556000" y="705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215752</xdr:rowOff>
    </xdr:from>
    <xdr:ext cx="762000" cy="259045"/>
    <xdr:sp macro="" textlink="">
      <xdr:nvSpPr>
        <xdr:cNvPr id="140" name="テキスト ボックス 139"/>
        <xdr:cNvSpPr txBox="1"/>
      </xdr:nvSpPr>
      <xdr:spPr>
        <a:xfrm>
          <a:off x="3225800" y="682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121386</xdr:rowOff>
    </xdr:from>
    <xdr:to>
      <xdr:col>15</xdr:col>
      <xdr:colOff>101600</xdr:colOff>
      <xdr:row>37</xdr:row>
      <xdr:rowOff>51536</xdr:rowOff>
    </xdr:to>
    <xdr:sp macro="" textlink="">
      <xdr:nvSpPr>
        <xdr:cNvPr id="141" name="楕円 140"/>
        <xdr:cNvSpPr/>
      </xdr:nvSpPr>
      <xdr:spPr bwMode="auto">
        <a:xfrm>
          <a:off x="2857500" y="7074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233163</xdr:rowOff>
    </xdr:from>
    <xdr:ext cx="762000" cy="259045"/>
    <xdr:sp macro="" textlink="">
      <xdr:nvSpPr>
        <xdr:cNvPr id="142" name="テキスト ボックス 141"/>
        <xdr:cNvSpPr txBox="1"/>
      </xdr:nvSpPr>
      <xdr:spPr>
        <a:xfrm>
          <a:off x="2527300" y="68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261,287
258,792
891.05
144,538,627
137,432,003
6,260,237
71,036,813
152,646,395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142280</xdr:rowOff>
    </xdr:from>
    <xdr:to>
      <xdr:col>24</xdr:col>
      <xdr:colOff>63500</xdr:colOff>
      <xdr:row>32</xdr:row>
      <xdr:rowOff>67756</xdr:rowOff>
    </xdr:to>
    <xdr:cxnSp macro="">
      <xdr:nvCxnSpPr>
        <xdr:cNvPr id="63" name="直線コネクタ 62"/>
        <xdr:cNvCxnSpPr/>
      </xdr:nvCxnSpPr>
      <xdr:spPr>
        <a:xfrm flipV="1">
          <a:off x="3797300" y="5457230"/>
          <a:ext cx="8382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65960</xdr:rowOff>
    </xdr:from>
    <xdr:to>
      <xdr:col>19</xdr:col>
      <xdr:colOff>177800</xdr:colOff>
      <xdr:row>32</xdr:row>
      <xdr:rowOff>67756</xdr:rowOff>
    </xdr:to>
    <xdr:cxnSp macro="">
      <xdr:nvCxnSpPr>
        <xdr:cNvPr id="66" name="直線コネクタ 65"/>
        <xdr:cNvCxnSpPr/>
      </xdr:nvCxnSpPr>
      <xdr:spPr>
        <a:xfrm>
          <a:off x="2908300" y="555236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65960</xdr:rowOff>
    </xdr:from>
    <xdr:to>
      <xdr:col>15</xdr:col>
      <xdr:colOff>50800</xdr:colOff>
      <xdr:row>33</xdr:row>
      <xdr:rowOff>77553</xdr:rowOff>
    </xdr:to>
    <xdr:cxnSp macro="">
      <xdr:nvCxnSpPr>
        <xdr:cNvPr id="69" name="直線コネクタ 68"/>
        <xdr:cNvCxnSpPr/>
      </xdr:nvCxnSpPr>
      <xdr:spPr>
        <a:xfrm flipV="1">
          <a:off x="2019300" y="5552360"/>
          <a:ext cx="889000" cy="18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77553</xdr:rowOff>
    </xdr:from>
    <xdr:to>
      <xdr:col>10</xdr:col>
      <xdr:colOff>114300</xdr:colOff>
      <xdr:row>33</xdr:row>
      <xdr:rowOff>135128</xdr:rowOff>
    </xdr:to>
    <xdr:cxnSp macro="">
      <xdr:nvCxnSpPr>
        <xdr:cNvPr id="72" name="直線コネクタ 71"/>
        <xdr:cNvCxnSpPr/>
      </xdr:nvCxnSpPr>
      <xdr:spPr>
        <a:xfrm flipV="1">
          <a:off x="1130300" y="5735403"/>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91480</xdr:rowOff>
    </xdr:from>
    <xdr:to>
      <xdr:col>24</xdr:col>
      <xdr:colOff>114300</xdr:colOff>
      <xdr:row>32</xdr:row>
      <xdr:rowOff>21630</xdr:rowOff>
    </xdr:to>
    <xdr:sp macro="" textlink="">
      <xdr:nvSpPr>
        <xdr:cNvPr id="82" name="楕円 81"/>
        <xdr:cNvSpPr/>
      </xdr:nvSpPr>
      <xdr:spPr>
        <a:xfrm>
          <a:off x="4584700" y="54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114357</xdr:rowOff>
    </xdr:from>
    <xdr:ext cx="534377" cy="259045"/>
    <xdr:sp macro="" textlink="">
      <xdr:nvSpPr>
        <xdr:cNvPr id="83" name="人件費該当値テキスト"/>
        <xdr:cNvSpPr txBox="1"/>
      </xdr:nvSpPr>
      <xdr:spPr>
        <a:xfrm>
          <a:off x="4686300" y="52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16956</xdr:rowOff>
    </xdr:from>
    <xdr:to>
      <xdr:col>20</xdr:col>
      <xdr:colOff>38100</xdr:colOff>
      <xdr:row>32</xdr:row>
      <xdr:rowOff>118556</xdr:rowOff>
    </xdr:to>
    <xdr:sp macro="" textlink="">
      <xdr:nvSpPr>
        <xdr:cNvPr id="84" name="楕円 83"/>
        <xdr:cNvSpPr/>
      </xdr:nvSpPr>
      <xdr:spPr>
        <a:xfrm>
          <a:off x="3746500" y="550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135083</xdr:rowOff>
    </xdr:from>
    <xdr:ext cx="534377" cy="259045"/>
    <xdr:sp macro="" textlink="">
      <xdr:nvSpPr>
        <xdr:cNvPr id="85" name="テキスト ボックス 84"/>
        <xdr:cNvSpPr txBox="1"/>
      </xdr:nvSpPr>
      <xdr:spPr>
        <a:xfrm>
          <a:off x="3530111" y="527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15160</xdr:rowOff>
    </xdr:from>
    <xdr:to>
      <xdr:col>15</xdr:col>
      <xdr:colOff>101600</xdr:colOff>
      <xdr:row>32</xdr:row>
      <xdr:rowOff>116760</xdr:rowOff>
    </xdr:to>
    <xdr:sp macro="" textlink="">
      <xdr:nvSpPr>
        <xdr:cNvPr id="86" name="楕円 85"/>
        <xdr:cNvSpPr/>
      </xdr:nvSpPr>
      <xdr:spPr>
        <a:xfrm>
          <a:off x="2857500" y="55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133287</xdr:rowOff>
    </xdr:from>
    <xdr:ext cx="534377" cy="259045"/>
    <xdr:sp macro="" textlink="">
      <xdr:nvSpPr>
        <xdr:cNvPr id="87" name="テキスト ボックス 86"/>
        <xdr:cNvSpPr txBox="1"/>
      </xdr:nvSpPr>
      <xdr:spPr>
        <a:xfrm>
          <a:off x="2641111" y="527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26753</xdr:rowOff>
    </xdr:from>
    <xdr:to>
      <xdr:col>10</xdr:col>
      <xdr:colOff>165100</xdr:colOff>
      <xdr:row>33</xdr:row>
      <xdr:rowOff>128353</xdr:rowOff>
    </xdr:to>
    <xdr:sp macro="" textlink="">
      <xdr:nvSpPr>
        <xdr:cNvPr id="88" name="楕円 87"/>
        <xdr:cNvSpPr/>
      </xdr:nvSpPr>
      <xdr:spPr>
        <a:xfrm>
          <a:off x="1968500" y="56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144880</xdr:rowOff>
    </xdr:from>
    <xdr:ext cx="534377" cy="259045"/>
    <xdr:sp macro="" textlink="">
      <xdr:nvSpPr>
        <xdr:cNvPr id="89" name="テキスト ボックス 88"/>
        <xdr:cNvSpPr txBox="1"/>
      </xdr:nvSpPr>
      <xdr:spPr>
        <a:xfrm>
          <a:off x="1752111" y="545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84328</xdr:rowOff>
    </xdr:from>
    <xdr:to>
      <xdr:col>6</xdr:col>
      <xdr:colOff>38100</xdr:colOff>
      <xdr:row>34</xdr:row>
      <xdr:rowOff>14478</xdr:rowOff>
    </xdr:to>
    <xdr:sp macro="" textlink="">
      <xdr:nvSpPr>
        <xdr:cNvPr id="90" name="楕円 89"/>
        <xdr:cNvSpPr/>
      </xdr:nvSpPr>
      <xdr:spPr>
        <a:xfrm>
          <a:off x="1079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31005</xdr:rowOff>
    </xdr:from>
    <xdr:ext cx="534377" cy="259045"/>
    <xdr:sp macro="" textlink="">
      <xdr:nvSpPr>
        <xdr:cNvPr id="91" name="テキスト ボックス 90"/>
        <xdr:cNvSpPr txBox="1"/>
      </xdr:nvSpPr>
      <xdr:spPr>
        <a:xfrm>
          <a:off x="863111" y="551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4" name="直線コネクタ 113"/>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5" name="物件費最小値テキスト"/>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6" name="直線コネクタ 115"/>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7" name="物件費最大値テキスト"/>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8" name="直線コネクタ 117"/>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6197</xdr:rowOff>
    </xdr:from>
    <xdr:to>
      <xdr:col>24</xdr:col>
      <xdr:colOff>63500</xdr:colOff>
      <xdr:row>53</xdr:row>
      <xdr:rowOff>437</xdr:rowOff>
    </xdr:to>
    <xdr:cxnSp macro="">
      <xdr:nvCxnSpPr>
        <xdr:cNvPr id="119" name="直線コネクタ 118"/>
        <xdr:cNvCxnSpPr/>
      </xdr:nvCxnSpPr>
      <xdr:spPr>
        <a:xfrm flipV="1">
          <a:off x="3797300" y="8921597"/>
          <a:ext cx="838200" cy="16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15069</xdr:rowOff>
    </xdr:from>
    <xdr:ext cx="534377" cy="259045"/>
    <xdr:sp macro="" textlink="">
      <xdr:nvSpPr>
        <xdr:cNvPr id="120" name="物件費平均値テキスト"/>
        <xdr:cNvSpPr txBox="1"/>
      </xdr:nvSpPr>
      <xdr:spPr>
        <a:xfrm>
          <a:off x="4686300" y="944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21" name="フローチャート: 判断 120"/>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437</xdr:rowOff>
    </xdr:from>
    <xdr:to>
      <xdr:col>19</xdr:col>
      <xdr:colOff>177800</xdr:colOff>
      <xdr:row>54</xdr:row>
      <xdr:rowOff>119721</xdr:rowOff>
    </xdr:to>
    <xdr:cxnSp macro="">
      <xdr:nvCxnSpPr>
        <xdr:cNvPr id="122" name="直線コネクタ 121"/>
        <xdr:cNvCxnSpPr/>
      </xdr:nvCxnSpPr>
      <xdr:spPr>
        <a:xfrm flipV="1">
          <a:off x="2908300" y="9087287"/>
          <a:ext cx="889000" cy="2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23" name="フローチャート: 判断 122"/>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77202</xdr:rowOff>
    </xdr:from>
    <xdr:ext cx="534377" cy="259045"/>
    <xdr:sp macro="" textlink="">
      <xdr:nvSpPr>
        <xdr:cNvPr id="124" name="テキスト ボックス 123"/>
        <xdr:cNvSpPr txBox="1"/>
      </xdr:nvSpPr>
      <xdr:spPr>
        <a:xfrm>
          <a:off x="3530111" y="96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42453</xdr:rowOff>
    </xdr:from>
    <xdr:to>
      <xdr:col>15</xdr:col>
      <xdr:colOff>50800</xdr:colOff>
      <xdr:row>54</xdr:row>
      <xdr:rowOff>119721</xdr:rowOff>
    </xdr:to>
    <xdr:cxnSp macro="">
      <xdr:nvCxnSpPr>
        <xdr:cNvPr id="125" name="直線コネクタ 124"/>
        <xdr:cNvCxnSpPr/>
      </xdr:nvCxnSpPr>
      <xdr:spPr>
        <a:xfrm>
          <a:off x="2019300" y="9300753"/>
          <a:ext cx="8890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6" name="フローチャート: 判断 125"/>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69110</xdr:rowOff>
    </xdr:from>
    <xdr:ext cx="534377" cy="259045"/>
    <xdr:sp macro="" textlink="">
      <xdr:nvSpPr>
        <xdr:cNvPr id="127" name="テキスト ボックス 126"/>
        <xdr:cNvSpPr txBox="1"/>
      </xdr:nvSpPr>
      <xdr:spPr>
        <a:xfrm>
          <a:off x="2641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42453</xdr:rowOff>
    </xdr:from>
    <xdr:to>
      <xdr:col>10</xdr:col>
      <xdr:colOff>114300</xdr:colOff>
      <xdr:row>54</xdr:row>
      <xdr:rowOff>113502</xdr:rowOff>
    </xdr:to>
    <xdr:cxnSp macro="">
      <xdr:nvCxnSpPr>
        <xdr:cNvPr id="128" name="直線コネクタ 127"/>
        <xdr:cNvCxnSpPr/>
      </xdr:nvCxnSpPr>
      <xdr:spPr>
        <a:xfrm flipV="1">
          <a:off x="1130300" y="9300753"/>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9" name="フローチャート: 判断 128"/>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58777</xdr:rowOff>
    </xdr:from>
    <xdr:ext cx="534377" cy="259045"/>
    <xdr:sp macro="" textlink="">
      <xdr:nvSpPr>
        <xdr:cNvPr id="130" name="テキスト ボックス 129"/>
        <xdr:cNvSpPr txBox="1"/>
      </xdr:nvSpPr>
      <xdr:spPr>
        <a:xfrm>
          <a:off x="1752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31" name="フローチャート: 判断 130"/>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42181</xdr:rowOff>
    </xdr:from>
    <xdr:ext cx="534377" cy="259045"/>
    <xdr:sp macro="" textlink="">
      <xdr:nvSpPr>
        <xdr:cNvPr id="132" name="テキスト ボックス 131"/>
        <xdr:cNvSpPr txBox="1"/>
      </xdr:nvSpPr>
      <xdr:spPr>
        <a:xfrm>
          <a:off x="863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126847</xdr:rowOff>
    </xdr:from>
    <xdr:to>
      <xdr:col>24</xdr:col>
      <xdr:colOff>114300</xdr:colOff>
      <xdr:row>52</xdr:row>
      <xdr:rowOff>56997</xdr:rowOff>
    </xdr:to>
    <xdr:sp macro="" textlink="">
      <xdr:nvSpPr>
        <xdr:cNvPr id="138" name="楕円 137"/>
        <xdr:cNvSpPr/>
      </xdr:nvSpPr>
      <xdr:spPr>
        <a:xfrm>
          <a:off x="4584700" y="88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149724</xdr:rowOff>
    </xdr:from>
    <xdr:ext cx="534377" cy="259045"/>
    <xdr:sp macro="" textlink="">
      <xdr:nvSpPr>
        <xdr:cNvPr id="139" name="物件費該当値テキスト"/>
        <xdr:cNvSpPr txBox="1"/>
      </xdr:nvSpPr>
      <xdr:spPr>
        <a:xfrm>
          <a:off x="4686300" y="87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121087</xdr:rowOff>
    </xdr:from>
    <xdr:to>
      <xdr:col>20</xdr:col>
      <xdr:colOff>38100</xdr:colOff>
      <xdr:row>53</xdr:row>
      <xdr:rowOff>51237</xdr:rowOff>
    </xdr:to>
    <xdr:sp macro="" textlink="">
      <xdr:nvSpPr>
        <xdr:cNvPr id="140" name="楕円 139"/>
        <xdr:cNvSpPr/>
      </xdr:nvSpPr>
      <xdr:spPr>
        <a:xfrm>
          <a:off x="3746500" y="90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67764</xdr:rowOff>
    </xdr:from>
    <xdr:ext cx="534377" cy="259045"/>
    <xdr:sp macro="" textlink="">
      <xdr:nvSpPr>
        <xdr:cNvPr id="141" name="テキスト ボックス 140"/>
        <xdr:cNvSpPr txBox="1"/>
      </xdr:nvSpPr>
      <xdr:spPr>
        <a:xfrm>
          <a:off x="3530111" y="88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68921</xdr:rowOff>
    </xdr:from>
    <xdr:to>
      <xdr:col>15</xdr:col>
      <xdr:colOff>101600</xdr:colOff>
      <xdr:row>54</xdr:row>
      <xdr:rowOff>170521</xdr:rowOff>
    </xdr:to>
    <xdr:sp macro="" textlink="">
      <xdr:nvSpPr>
        <xdr:cNvPr id="142" name="楕円 141"/>
        <xdr:cNvSpPr/>
      </xdr:nvSpPr>
      <xdr:spPr>
        <a:xfrm>
          <a:off x="2857500" y="93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15598</xdr:rowOff>
    </xdr:from>
    <xdr:ext cx="534377" cy="259045"/>
    <xdr:sp macro="" textlink="">
      <xdr:nvSpPr>
        <xdr:cNvPr id="143" name="テキスト ボックス 142"/>
        <xdr:cNvSpPr txBox="1"/>
      </xdr:nvSpPr>
      <xdr:spPr>
        <a:xfrm>
          <a:off x="2641111" y="910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163103</xdr:rowOff>
    </xdr:from>
    <xdr:to>
      <xdr:col>10</xdr:col>
      <xdr:colOff>165100</xdr:colOff>
      <xdr:row>54</xdr:row>
      <xdr:rowOff>93253</xdr:rowOff>
    </xdr:to>
    <xdr:sp macro="" textlink="">
      <xdr:nvSpPr>
        <xdr:cNvPr id="144" name="楕円 143"/>
        <xdr:cNvSpPr/>
      </xdr:nvSpPr>
      <xdr:spPr>
        <a:xfrm>
          <a:off x="1968500" y="924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109780</xdr:rowOff>
    </xdr:from>
    <xdr:ext cx="534377" cy="259045"/>
    <xdr:sp macro="" textlink="">
      <xdr:nvSpPr>
        <xdr:cNvPr id="145" name="テキスト ボックス 144"/>
        <xdr:cNvSpPr txBox="1"/>
      </xdr:nvSpPr>
      <xdr:spPr>
        <a:xfrm>
          <a:off x="1752111" y="902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62702</xdr:rowOff>
    </xdr:from>
    <xdr:to>
      <xdr:col>6</xdr:col>
      <xdr:colOff>38100</xdr:colOff>
      <xdr:row>54</xdr:row>
      <xdr:rowOff>164302</xdr:rowOff>
    </xdr:to>
    <xdr:sp macro="" textlink="">
      <xdr:nvSpPr>
        <xdr:cNvPr id="146" name="楕円 145"/>
        <xdr:cNvSpPr/>
      </xdr:nvSpPr>
      <xdr:spPr>
        <a:xfrm>
          <a:off x="1079500" y="93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9379</xdr:rowOff>
    </xdr:from>
    <xdr:ext cx="534377" cy="259045"/>
    <xdr:sp macro="" textlink="">
      <xdr:nvSpPr>
        <xdr:cNvPr id="147" name="テキスト ボックス 146"/>
        <xdr:cNvSpPr txBox="1"/>
      </xdr:nvSpPr>
      <xdr:spPr>
        <a:xfrm>
          <a:off x="863111" y="909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69" name="直線コネクタ 168"/>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0" name="維持補修費最小値テキスト"/>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1" name="直線コネクタ 170"/>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2" name="維持補修費最大値テキスト"/>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3" name="直線コネクタ 172"/>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52832</xdr:rowOff>
    </xdr:from>
    <xdr:to>
      <xdr:col>24</xdr:col>
      <xdr:colOff>63500</xdr:colOff>
      <xdr:row>74</xdr:row>
      <xdr:rowOff>68103</xdr:rowOff>
    </xdr:to>
    <xdr:cxnSp macro="">
      <xdr:nvCxnSpPr>
        <xdr:cNvPr id="174" name="直線コネクタ 173"/>
        <xdr:cNvCxnSpPr/>
      </xdr:nvCxnSpPr>
      <xdr:spPr>
        <a:xfrm flipV="1">
          <a:off x="3797300" y="12740132"/>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147657</xdr:rowOff>
    </xdr:from>
    <xdr:ext cx="469744" cy="259045"/>
    <xdr:sp macro="" textlink="">
      <xdr:nvSpPr>
        <xdr:cNvPr id="175" name="維持補修費平均値テキスト"/>
        <xdr:cNvSpPr txBox="1"/>
      </xdr:nvSpPr>
      <xdr:spPr>
        <a:xfrm>
          <a:off x="4686300" y="1317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6" name="フローチャート: 判断 175"/>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68103</xdr:rowOff>
    </xdr:from>
    <xdr:to>
      <xdr:col>19</xdr:col>
      <xdr:colOff>177800</xdr:colOff>
      <xdr:row>74</xdr:row>
      <xdr:rowOff>87945</xdr:rowOff>
    </xdr:to>
    <xdr:cxnSp macro="">
      <xdr:nvCxnSpPr>
        <xdr:cNvPr id="177" name="直線コネクタ 176"/>
        <xdr:cNvCxnSpPr/>
      </xdr:nvCxnSpPr>
      <xdr:spPr>
        <a:xfrm flipV="1">
          <a:off x="2908300" y="12755403"/>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78" name="フローチャート: 判断 177"/>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96221</xdr:rowOff>
    </xdr:from>
    <xdr:ext cx="469744" cy="259045"/>
    <xdr:sp macro="" textlink="">
      <xdr:nvSpPr>
        <xdr:cNvPr id="179" name="テキスト ボックス 178"/>
        <xdr:cNvSpPr txBox="1"/>
      </xdr:nvSpPr>
      <xdr:spPr>
        <a:xfrm>
          <a:off x="3562428" y="132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87945</xdr:rowOff>
    </xdr:from>
    <xdr:to>
      <xdr:col>15</xdr:col>
      <xdr:colOff>50800</xdr:colOff>
      <xdr:row>75</xdr:row>
      <xdr:rowOff>162148</xdr:rowOff>
    </xdr:to>
    <xdr:cxnSp macro="">
      <xdr:nvCxnSpPr>
        <xdr:cNvPr id="180" name="直線コネクタ 179"/>
        <xdr:cNvCxnSpPr/>
      </xdr:nvCxnSpPr>
      <xdr:spPr>
        <a:xfrm flipV="1">
          <a:off x="2019300" y="12775245"/>
          <a:ext cx="889000" cy="24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1" name="フローチャート: 判断 180"/>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99102</xdr:rowOff>
    </xdr:from>
    <xdr:ext cx="469744" cy="259045"/>
    <xdr:sp macro="" textlink="">
      <xdr:nvSpPr>
        <xdr:cNvPr id="182" name="テキスト ボックス 181"/>
        <xdr:cNvSpPr txBox="1"/>
      </xdr:nvSpPr>
      <xdr:spPr>
        <a:xfrm>
          <a:off x="2673428" y="133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104724</xdr:rowOff>
    </xdr:from>
    <xdr:to>
      <xdr:col>10</xdr:col>
      <xdr:colOff>114300</xdr:colOff>
      <xdr:row>75</xdr:row>
      <xdr:rowOff>162148</xdr:rowOff>
    </xdr:to>
    <xdr:cxnSp macro="">
      <xdr:nvCxnSpPr>
        <xdr:cNvPr id="183" name="直線コネクタ 182"/>
        <xdr:cNvCxnSpPr/>
      </xdr:nvCxnSpPr>
      <xdr:spPr>
        <a:xfrm>
          <a:off x="1130300" y="12963474"/>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4" name="フローチャート: 判断 183"/>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141668</xdr:rowOff>
    </xdr:from>
    <xdr:ext cx="469744" cy="259045"/>
    <xdr:sp macro="" textlink="">
      <xdr:nvSpPr>
        <xdr:cNvPr id="185" name="テキスト ボックス 184"/>
        <xdr:cNvSpPr txBox="1"/>
      </xdr:nvSpPr>
      <xdr:spPr>
        <a:xfrm>
          <a:off x="1784428" y="13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6" name="フローチャート: 判断 185"/>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147063</xdr:rowOff>
    </xdr:from>
    <xdr:ext cx="469744" cy="259045"/>
    <xdr:sp macro="" textlink="">
      <xdr:nvSpPr>
        <xdr:cNvPr id="187" name="テキスト ボックス 186"/>
        <xdr:cNvSpPr txBox="1"/>
      </xdr:nvSpPr>
      <xdr:spPr>
        <a:xfrm>
          <a:off x="895428" y="133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2032</xdr:rowOff>
    </xdr:from>
    <xdr:to>
      <xdr:col>24</xdr:col>
      <xdr:colOff>114300</xdr:colOff>
      <xdr:row>74</xdr:row>
      <xdr:rowOff>103632</xdr:rowOff>
    </xdr:to>
    <xdr:sp macro="" textlink="">
      <xdr:nvSpPr>
        <xdr:cNvPr id="193" name="楕円 192"/>
        <xdr:cNvSpPr/>
      </xdr:nvSpPr>
      <xdr:spPr>
        <a:xfrm>
          <a:off x="4584700" y="1268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24909</xdr:rowOff>
    </xdr:from>
    <xdr:ext cx="534377" cy="259045"/>
    <xdr:sp macro="" textlink="">
      <xdr:nvSpPr>
        <xdr:cNvPr id="194" name="維持補修費該当値テキスト"/>
        <xdr:cNvSpPr txBox="1"/>
      </xdr:nvSpPr>
      <xdr:spPr>
        <a:xfrm>
          <a:off x="4686300" y="125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17303</xdr:rowOff>
    </xdr:from>
    <xdr:to>
      <xdr:col>20</xdr:col>
      <xdr:colOff>38100</xdr:colOff>
      <xdr:row>74</xdr:row>
      <xdr:rowOff>118903</xdr:rowOff>
    </xdr:to>
    <xdr:sp macro="" textlink="">
      <xdr:nvSpPr>
        <xdr:cNvPr id="195" name="楕円 194"/>
        <xdr:cNvSpPr/>
      </xdr:nvSpPr>
      <xdr:spPr>
        <a:xfrm>
          <a:off x="3746500" y="1270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135430</xdr:rowOff>
    </xdr:from>
    <xdr:ext cx="534377" cy="259045"/>
    <xdr:sp macro="" textlink="">
      <xdr:nvSpPr>
        <xdr:cNvPr id="196" name="テキスト ボックス 195"/>
        <xdr:cNvSpPr txBox="1"/>
      </xdr:nvSpPr>
      <xdr:spPr>
        <a:xfrm>
          <a:off x="3530111" y="1247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37145</xdr:rowOff>
    </xdr:from>
    <xdr:to>
      <xdr:col>15</xdr:col>
      <xdr:colOff>101600</xdr:colOff>
      <xdr:row>74</xdr:row>
      <xdr:rowOff>138745</xdr:rowOff>
    </xdr:to>
    <xdr:sp macro="" textlink="">
      <xdr:nvSpPr>
        <xdr:cNvPr id="197" name="楕円 196"/>
        <xdr:cNvSpPr/>
      </xdr:nvSpPr>
      <xdr:spPr>
        <a:xfrm>
          <a:off x="2857500" y="127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155272</xdr:rowOff>
    </xdr:from>
    <xdr:ext cx="534377" cy="259045"/>
    <xdr:sp macro="" textlink="">
      <xdr:nvSpPr>
        <xdr:cNvPr id="198" name="テキスト ボックス 197"/>
        <xdr:cNvSpPr txBox="1"/>
      </xdr:nvSpPr>
      <xdr:spPr>
        <a:xfrm>
          <a:off x="2641111" y="1249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111348</xdr:rowOff>
    </xdr:from>
    <xdr:to>
      <xdr:col>10</xdr:col>
      <xdr:colOff>165100</xdr:colOff>
      <xdr:row>76</xdr:row>
      <xdr:rowOff>41498</xdr:rowOff>
    </xdr:to>
    <xdr:sp macro="" textlink="">
      <xdr:nvSpPr>
        <xdr:cNvPr id="199" name="楕円 198"/>
        <xdr:cNvSpPr/>
      </xdr:nvSpPr>
      <xdr:spPr>
        <a:xfrm>
          <a:off x="1968500" y="1297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58025</xdr:rowOff>
    </xdr:from>
    <xdr:ext cx="534377" cy="259045"/>
    <xdr:sp macro="" textlink="">
      <xdr:nvSpPr>
        <xdr:cNvPr id="200" name="テキスト ボックス 199"/>
        <xdr:cNvSpPr txBox="1"/>
      </xdr:nvSpPr>
      <xdr:spPr>
        <a:xfrm>
          <a:off x="1752111" y="127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53924</xdr:rowOff>
    </xdr:from>
    <xdr:to>
      <xdr:col>6</xdr:col>
      <xdr:colOff>38100</xdr:colOff>
      <xdr:row>75</xdr:row>
      <xdr:rowOff>155524</xdr:rowOff>
    </xdr:to>
    <xdr:sp macro="" textlink="">
      <xdr:nvSpPr>
        <xdr:cNvPr id="201" name="楕円 200"/>
        <xdr:cNvSpPr/>
      </xdr:nvSpPr>
      <xdr:spPr>
        <a:xfrm>
          <a:off x="1079500" y="12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601</xdr:rowOff>
    </xdr:from>
    <xdr:ext cx="534377" cy="259045"/>
    <xdr:sp macro="" textlink="">
      <xdr:nvSpPr>
        <xdr:cNvPr id="202" name="テキスト ボックス 201"/>
        <xdr:cNvSpPr txBox="1"/>
      </xdr:nvSpPr>
      <xdr:spPr>
        <a:xfrm>
          <a:off x="863111" y="126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7" name="直線コネクタ 226"/>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28" name="扶助費最小値テキスト"/>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29" name="直線コネクタ 228"/>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0" name="扶助費最大値テキスト"/>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1" name="直線コネクタ 230"/>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46889</xdr:rowOff>
    </xdr:from>
    <xdr:to>
      <xdr:col>24</xdr:col>
      <xdr:colOff>63500</xdr:colOff>
      <xdr:row>97</xdr:row>
      <xdr:rowOff>156463</xdr:rowOff>
    </xdr:to>
    <xdr:cxnSp macro="">
      <xdr:nvCxnSpPr>
        <xdr:cNvPr id="232" name="直線コネクタ 231"/>
        <xdr:cNvCxnSpPr/>
      </xdr:nvCxnSpPr>
      <xdr:spPr>
        <a:xfrm>
          <a:off x="3797300" y="16506089"/>
          <a:ext cx="838200" cy="28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3" name="扶助費平均値テキスト"/>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4" name="フローチャート: 判断 233"/>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46889</xdr:rowOff>
    </xdr:from>
    <xdr:to>
      <xdr:col>19</xdr:col>
      <xdr:colOff>177800</xdr:colOff>
      <xdr:row>98</xdr:row>
      <xdr:rowOff>129318</xdr:rowOff>
    </xdr:to>
    <xdr:cxnSp macro="">
      <xdr:nvCxnSpPr>
        <xdr:cNvPr id="235" name="直線コネクタ 234"/>
        <xdr:cNvCxnSpPr/>
      </xdr:nvCxnSpPr>
      <xdr:spPr>
        <a:xfrm flipV="1">
          <a:off x="2908300" y="16506089"/>
          <a:ext cx="889000" cy="4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6" name="フローチャート: 判断 235"/>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47826</xdr:rowOff>
    </xdr:from>
    <xdr:ext cx="599010" cy="259045"/>
    <xdr:sp macro="" textlink="">
      <xdr:nvSpPr>
        <xdr:cNvPr id="237" name="テキスト ボックス 236"/>
        <xdr:cNvSpPr txBox="1"/>
      </xdr:nvSpPr>
      <xdr:spPr>
        <a:xfrm>
          <a:off x="3497795" y="15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129318</xdr:rowOff>
    </xdr:from>
    <xdr:to>
      <xdr:col>15</xdr:col>
      <xdr:colOff>50800</xdr:colOff>
      <xdr:row>99</xdr:row>
      <xdr:rowOff>15570</xdr:rowOff>
    </xdr:to>
    <xdr:cxnSp macro="">
      <xdr:nvCxnSpPr>
        <xdr:cNvPr id="238" name="直線コネクタ 237"/>
        <xdr:cNvCxnSpPr/>
      </xdr:nvCxnSpPr>
      <xdr:spPr>
        <a:xfrm flipV="1">
          <a:off x="2019300" y="16931418"/>
          <a:ext cx="889000" cy="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39" name="フローチャート: 判断 238"/>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4678</xdr:rowOff>
    </xdr:from>
    <xdr:ext cx="534377" cy="259045"/>
    <xdr:sp macro="" textlink="">
      <xdr:nvSpPr>
        <xdr:cNvPr id="240" name="テキスト ボックス 239"/>
        <xdr:cNvSpPr txBox="1"/>
      </xdr:nvSpPr>
      <xdr:spPr>
        <a:xfrm>
          <a:off x="2641111" y="164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15570</xdr:rowOff>
    </xdr:from>
    <xdr:to>
      <xdr:col>10</xdr:col>
      <xdr:colOff>114300</xdr:colOff>
      <xdr:row>99</xdr:row>
      <xdr:rowOff>74968</xdr:rowOff>
    </xdr:to>
    <xdr:cxnSp macro="">
      <xdr:nvCxnSpPr>
        <xdr:cNvPr id="241" name="直線コネクタ 240"/>
        <xdr:cNvCxnSpPr/>
      </xdr:nvCxnSpPr>
      <xdr:spPr>
        <a:xfrm flipV="1">
          <a:off x="1130300" y="16989120"/>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2" name="フローチャート: 判断 241"/>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42606</xdr:rowOff>
    </xdr:from>
    <xdr:ext cx="534377" cy="259045"/>
    <xdr:sp macro="" textlink="">
      <xdr:nvSpPr>
        <xdr:cNvPr id="243" name="テキスト ボックス 242"/>
        <xdr:cNvSpPr txBox="1"/>
      </xdr:nvSpPr>
      <xdr:spPr>
        <a:xfrm>
          <a:off x="1752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4" name="フローチャート: 判断 243"/>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91527</xdr:rowOff>
    </xdr:from>
    <xdr:ext cx="534377" cy="259045"/>
    <xdr:sp macro="" textlink="">
      <xdr:nvSpPr>
        <xdr:cNvPr id="245" name="テキスト ボックス 244"/>
        <xdr:cNvSpPr txBox="1"/>
      </xdr:nvSpPr>
      <xdr:spPr>
        <a:xfrm>
          <a:off x="863111" y="16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105663</xdr:rowOff>
    </xdr:from>
    <xdr:to>
      <xdr:col>24</xdr:col>
      <xdr:colOff>114300</xdr:colOff>
      <xdr:row>98</xdr:row>
      <xdr:rowOff>35813</xdr:rowOff>
    </xdr:to>
    <xdr:sp macro="" textlink="">
      <xdr:nvSpPr>
        <xdr:cNvPr id="251" name="楕円 250"/>
        <xdr:cNvSpPr/>
      </xdr:nvSpPr>
      <xdr:spPr>
        <a:xfrm>
          <a:off x="4584700" y="167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20590</xdr:rowOff>
    </xdr:from>
    <xdr:ext cx="534377" cy="259045"/>
    <xdr:sp macro="" textlink="">
      <xdr:nvSpPr>
        <xdr:cNvPr id="252" name="扶助費該当値テキスト"/>
        <xdr:cNvSpPr txBox="1"/>
      </xdr:nvSpPr>
      <xdr:spPr>
        <a:xfrm>
          <a:off x="4686300" y="1665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167539</xdr:rowOff>
    </xdr:from>
    <xdr:to>
      <xdr:col>20</xdr:col>
      <xdr:colOff>38100</xdr:colOff>
      <xdr:row>96</xdr:row>
      <xdr:rowOff>97689</xdr:rowOff>
    </xdr:to>
    <xdr:sp macro="" textlink="">
      <xdr:nvSpPr>
        <xdr:cNvPr id="253" name="楕円 252"/>
        <xdr:cNvSpPr/>
      </xdr:nvSpPr>
      <xdr:spPr>
        <a:xfrm>
          <a:off x="3746500" y="164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88816</xdr:rowOff>
    </xdr:from>
    <xdr:ext cx="599010" cy="259045"/>
    <xdr:sp macro="" textlink="">
      <xdr:nvSpPr>
        <xdr:cNvPr id="254" name="テキスト ボックス 253"/>
        <xdr:cNvSpPr txBox="1"/>
      </xdr:nvSpPr>
      <xdr:spPr>
        <a:xfrm>
          <a:off x="3497795" y="1654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78518</xdr:rowOff>
    </xdr:from>
    <xdr:to>
      <xdr:col>15</xdr:col>
      <xdr:colOff>101600</xdr:colOff>
      <xdr:row>99</xdr:row>
      <xdr:rowOff>8668</xdr:rowOff>
    </xdr:to>
    <xdr:sp macro="" textlink="">
      <xdr:nvSpPr>
        <xdr:cNvPr id="255" name="楕円 254"/>
        <xdr:cNvSpPr/>
      </xdr:nvSpPr>
      <xdr:spPr>
        <a:xfrm>
          <a:off x="2857500" y="1688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171245</xdr:rowOff>
    </xdr:from>
    <xdr:ext cx="534377" cy="259045"/>
    <xdr:sp macro="" textlink="">
      <xdr:nvSpPr>
        <xdr:cNvPr id="256" name="テキスト ボックス 255"/>
        <xdr:cNvSpPr txBox="1"/>
      </xdr:nvSpPr>
      <xdr:spPr>
        <a:xfrm>
          <a:off x="2641111" y="1697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136220</xdr:rowOff>
    </xdr:from>
    <xdr:to>
      <xdr:col>10</xdr:col>
      <xdr:colOff>165100</xdr:colOff>
      <xdr:row>99</xdr:row>
      <xdr:rowOff>66370</xdr:rowOff>
    </xdr:to>
    <xdr:sp macro="" textlink="">
      <xdr:nvSpPr>
        <xdr:cNvPr id="257" name="楕円 256"/>
        <xdr:cNvSpPr/>
      </xdr:nvSpPr>
      <xdr:spPr>
        <a:xfrm>
          <a:off x="1968500" y="1693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57497</xdr:rowOff>
    </xdr:from>
    <xdr:ext cx="534377" cy="259045"/>
    <xdr:sp macro="" textlink="">
      <xdr:nvSpPr>
        <xdr:cNvPr id="258" name="テキスト ボックス 257"/>
        <xdr:cNvSpPr txBox="1"/>
      </xdr:nvSpPr>
      <xdr:spPr>
        <a:xfrm>
          <a:off x="1752111" y="1703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24168</xdr:rowOff>
    </xdr:from>
    <xdr:to>
      <xdr:col>6</xdr:col>
      <xdr:colOff>38100</xdr:colOff>
      <xdr:row>99</xdr:row>
      <xdr:rowOff>125768</xdr:rowOff>
    </xdr:to>
    <xdr:sp macro="" textlink="">
      <xdr:nvSpPr>
        <xdr:cNvPr id="259" name="楕円 258"/>
        <xdr:cNvSpPr/>
      </xdr:nvSpPr>
      <xdr:spPr>
        <a:xfrm>
          <a:off x="1079500" y="1699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116895</xdr:rowOff>
    </xdr:from>
    <xdr:ext cx="534377" cy="259045"/>
    <xdr:sp macro="" textlink="">
      <xdr:nvSpPr>
        <xdr:cNvPr id="260" name="テキスト ボックス 259"/>
        <xdr:cNvSpPr txBox="1"/>
      </xdr:nvSpPr>
      <xdr:spPr>
        <a:xfrm>
          <a:off x="863111" y="170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5" name="直線コネクタ 284"/>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6" name="補助費等最小値テキスト"/>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7" name="直線コネクタ 286"/>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88" name="補助費等最大値テキスト"/>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89" name="直線コネクタ 288"/>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41262</xdr:rowOff>
    </xdr:from>
    <xdr:to>
      <xdr:col>55</xdr:col>
      <xdr:colOff>0</xdr:colOff>
      <xdr:row>37</xdr:row>
      <xdr:rowOff>151562</xdr:rowOff>
    </xdr:to>
    <xdr:cxnSp macro="">
      <xdr:nvCxnSpPr>
        <xdr:cNvPr id="290" name="直線コネクタ 289"/>
        <xdr:cNvCxnSpPr/>
      </xdr:nvCxnSpPr>
      <xdr:spPr>
        <a:xfrm flipV="1">
          <a:off x="9639300" y="6384912"/>
          <a:ext cx="8382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151248</xdr:rowOff>
    </xdr:from>
    <xdr:ext cx="534377" cy="259045"/>
    <xdr:sp macro="" textlink="">
      <xdr:nvSpPr>
        <xdr:cNvPr id="291" name="補助費等平均値テキスト"/>
        <xdr:cNvSpPr txBox="1"/>
      </xdr:nvSpPr>
      <xdr:spPr>
        <a:xfrm>
          <a:off x="10528300" y="649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2" name="フローチャート: 判断 291"/>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128511</xdr:rowOff>
    </xdr:from>
    <xdr:to>
      <xdr:col>50</xdr:col>
      <xdr:colOff>114300</xdr:colOff>
      <xdr:row>37</xdr:row>
      <xdr:rowOff>151562</xdr:rowOff>
    </xdr:to>
    <xdr:cxnSp macro="">
      <xdr:nvCxnSpPr>
        <xdr:cNvPr id="293" name="直線コネクタ 292"/>
        <xdr:cNvCxnSpPr/>
      </xdr:nvCxnSpPr>
      <xdr:spPr>
        <a:xfrm>
          <a:off x="8750300" y="5272011"/>
          <a:ext cx="889000" cy="12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4" name="フローチャート: 判断 293"/>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160786</xdr:rowOff>
    </xdr:from>
    <xdr:ext cx="534377" cy="259045"/>
    <xdr:sp macro="" textlink="">
      <xdr:nvSpPr>
        <xdr:cNvPr id="295" name="テキスト ボックス 294"/>
        <xdr:cNvSpPr txBox="1"/>
      </xdr:nvSpPr>
      <xdr:spPr>
        <a:xfrm>
          <a:off x="9372111" y="66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128511</xdr:rowOff>
    </xdr:from>
    <xdr:to>
      <xdr:col>45</xdr:col>
      <xdr:colOff>177800</xdr:colOff>
      <xdr:row>38</xdr:row>
      <xdr:rowOff>121526</xdr:rowOff>
    </xdr:to>
    <xdr:cxnSp macro="">
      <xdr:nvCxnSpPr>
        <xdr:cNvPr id="296" name="直線コネクタ 295"/>
        <xdr:cNvCxnSpPr/>
      </xdr:nvCxnSpPr>
      <xdr:spPr>
        <a:xfrm flipV="1">
          <a:off x="7861300" y="5272011"/>
          <a:ext cx="889000" cy="136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7" name="フローチャート: 判断 296"/>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55300</xdr:rowOff>
    </xdr:from>
    <xdr:ext cx="599010" cy="259045"/>
    <xdr:sp macro="" textlink="">
      <xdr:nvSpPr>
        <xdr:cNvPr id="298" name="テキスト ボックス 297"/>
        <xdr:cNvSpPr txBox="1"/>
      </xdr:nvSpPr>
      <xdr:spPr>
        <a:xfrm>
          <a:off x="8450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111633</xdr:rowOff>
    </xdr:from>
    <xdr:to>
      <xdr:col>41</xdr:col>
      <xdr:colOff>50800</xdr:colOff>
      <xdr:row>38</xdr:row>
      <xdr:rowOff>121526</xdr:rowOff>
    </xdr:to>
    <xdr:cxnSp macro="">
      <xdr:nvCxnSpPr>
        <xdr:cNvPr id="299" name="直線コネクタ 298"/>
        <xdr:cNvCxnSpPr/>
      </xdr:nvCxnSpPr>
      <xdr:spPr>
        <a:xfrm>
          <a:off x="6972300" y="6626733"/>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0" name="フローチャート: 判断 299"/>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53954</xdr:rowOff>
    </xdr:from>
    <xdr:ext cx="534377" cy="259045"/>
    <xdr:sp macro="" textlink="">
      <xdr:nvSpPr>
        <xdr:cNvPr id="301" name="テキスト ボックス 300"/>
        <xdr:cNvSpPr txBox="1"/>
      </xdr:nvSpPr>
      <xdr:spPr>
        <a:xfrm>
          <a:off x="7594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2" name="フローチャート: 判断 301"/>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59529</xdr:rowOff>
    </xdr:from>
    <xdr:ext cx="534377" cy="259045"/>
    <xdr:sp macro="" textlink="">
      <xdr:nvSpPr>
        <xdr:cNvPr id="303" name="テキスト ボックス 302"/>
        <xdr:cNvSpPr txBox="1"/>
      </xdr:nvSpPr>
      <xdr:spPr>
        <a:xfrm>
          <a:off x="6705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161912</xdr:rowOff>
    </xdr:from>
    <xdr:to>
      <xdr:col>55</xdr:col>
      <xdr:colOff>50800</xdr:colOff>
      <xdr:row>37</xdr:row>
      <xdr:rowOff>92062</xdr:rowOff>
    </xdr:to>
    <xdr:sp macro="" textlink="">
      <xdr:nvSpPr>
        <xdr:cNvPr id="309" name="楕円 308"/>
        <xdr:cNvSpPr/>
      </xdr:nvSpPr>
      <xdr:spPr>
        <a:xfrm>
          <a:off x="10426700" y="63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13339</xdr:rowOff>
    </xdr:from>
    <xdr:ext cx="534377" cy="259045"/>
    <xdr:sp macro="" textlink="">
      <xdr:nvSpPr>
        <xdr:cNvPr id="310" name="補助費等該当値テキスト"/>
        <xdr:cNvSpPr txBox="1"/>
      </xdr:nvSpPr>
      <xdr:spPr>
        <a:xfrm>
          <a:off x="10528300" y="61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100762</xdr:rowOff>
    </xdr:from>
    <xdr:to>
      <xdr:col>50</xdr:col>
      <xdr:colOff>165100</xdr:colOff>
      <xdr:row>38</xdr:row>
      <xdr:rowOff>30911</xdr:rowOff>
    </xdr:to>
    <xdr:sp macro="" textlink="">
      <xdr:nvSpPr>
        <xdr:cNvPr id="311" name="楕円 310"/>
        <xdr:cNvSpPr/>
      </xdr:nvSpPr>
      <xdr:spPr>
        <a:xfrm>
          <a:off x="9588500" y="64444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47439</xdr:rowOff>
    </xdr:from>
    <xdr:ext cx="534377" cy="259045"/>
    <xdr:sp macro="" textlink="">
      <xdr:nvSpPr>
        <xdr:cNvPr id="312" name="テキスト ボックス 311"/>
        <xdr:cNvSpPr txBox="1"/>
      </xdr:nvSpPr>
      <xdr:spPr>
        <a:xfrm>
          <a:off x="9372111" y="621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77711</xdr:rowOff>
    </xdr:from>
    <xdr:to>
      <xdr:col>46</xdr:col>
      <xdr:colOff>38100</xdr:colOff>
      <xdr:row>31</xdr:row>
      <xdr:rowOff>7861</xdr:rowOff>
    </xdr:to>
    <xdr:sp macro="" textlink="">
      <xdr:nvSpPr>
        <xdr:cNvPr id="313" name="楕円 312"/>
        <xdr:cNvSpPr/>
      </xdr:nvSpPr>
      <xdr:spPr>
        <a:xfrm>
          <a:off x="8699500" y="52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24388</xdr:rowOff>
    </xdr:from>
    <xdr:ext cx="599010" cy="259045"/>
    <xdr:sp macro="" textlink="">
      <xdr:nvSpPr>
        <xdr:cNvPr id="314" name="テキスト ボックス 313"/>
        <xdr:cNvSpPr txBox="1"/>
      </xdr:nvSpPr>
      <xdr:spPr>
        <a:xfrm>
          <a:off x="8450795" y="499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70726</xdr:rowOff>
    </xdr:from>
    <xdr:to>
      <xdr:col>41</xdr:col>
      <xdr:colOff>101600</xdr:colOff>
      <xdr:row>39</xdr:row>
      <xdr:rowOff>876</xdr:rowOff>
    </xdr:to>
    <xdr:sp macro="" textlink="">
      <xdr:nvSpPr>
        <xdr:cNvPr id="315" name="楕円 314"/>
        <xdr:cNvSpPr/>
      </xdr:nvSpPr>
      <xdr:spPr>
        <a:xfrm>
          <a:off x="7810500" y="65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17403</xdr:rowOff>
    </xdr:from>
    <xdr:ext cx="534377" cy="259045"/>
    <xdr:sp macro="" textlink="">
      <xdr:nvSpPr>
        <xdr:cNvPr id="316" name="テキスト ボックス 315"/>
        <xdr:cNvSpPr txBox="1"/>
      </xdr:nvSpPr>
      <xdr:spPr>
        <a:xfrm>
          <a:off x="7594111" y="63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60833</xdr:rowOff>
    </xdr:from>
    <xdr:to>
      <xdr:col>36</xdr:col>
      <xdr:colOff>165100</xdr:colOff>
      <xdr:row>38</xdr:row>
      <xdr:rowOff>162433</xdr:rowOff>
    </xdr:to>
    <xdr:sp macro="" textlink="">
      <xdr:nvSpPr>
        <xdr:cNvPr id="317" name="楕円 316"/>
        <xdr:cNvSpPr/>
      </xdr:nvSpPr>
      <xdr:spPr>
        <a:xfrm>
          <a:off x="6921500" y="65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7510</xdr:rowOff>
    </xdr:from>
    <xdr:ext cx="534377" cy="259045"/>
    <xdr:sp macro="" textlink="">
      <xdr:nvSpPr>
        <xdr:cNvPr id="318" name="テキスト ボックス 317"/>
        <xdr:cNvSpPr txBox="1"/>
      </xdr:nvSpPr>
      <xdr:spPr>
        <a:xfrm>
          <a:off x="6705111" y="63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3" name="直線コネクタ 342"/>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4" name="普通建設事業費最小値テキスト"/>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5" name="直線コネクタ 344"/>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6" name="普通建設事業費最大値テキスト"/>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7" name="直線コネクタ 346"/>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158883</xdr:rowOff>
    </xdr:from>
    <xdr:to>
      <xdr:col>55</xdr:col>
      <xdr:colOff>0</xdr:colOff>
      <xdr:row>53</xdr:row>
      <xdr:rowOff>147606</xdr:rowOff>
    </xdr:to>
    <xdr:cxnSp macro="">
      <xdr:nvCxnSpPr>
        <xdr:cNvPr id="348" name="直線コネクタ 347"/>
        <xdr:cNvCxnSpPr/>
      </xdr:nvCxnSpPr>
      <xdr:spPr>
        <a:xfrm flipV="1">
          <a:off x="9639300" y="9074283"/>
          <a:ext cx="838200" cy="1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160043</xdr:rowOff>
    </xdr:from>
    <xdr:ext cx="534377" cy="259045"/>
    <xdr:sp macro="" textlink="">
      <xdr:nvSpPr>
        <xdr:cNvPr id="349" name="普通建設事業費平均値テキスト"/>
        <xdr:cNvSpPr txBox="1"/>
      </xdr:nvSpPr>
      <xdr:spPr>
        <a:xfrm>
          <a:off x="10528300" y="958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0" name="フローチャート: 判断 349"/>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147606</xdr:rowOff>
    </xdr:from>
    <xdr:to>
      <xdr:col>50</xdr:col>
      <xdr:colOff>114300</xdr:colOff>
      <xdr:row>54</xdr:row>
      <xdr:rowOff>97009</xdr:rowOff>
    </xdr:to>
    <xdr:cxnSp macro="">
      <xdr:nvCxnSpPr>
        <xdr:cNvPr id="351" name="直線コネクタ 350"/>
        <xdr:cNvCxnSpPr/>
      </xdr:nvCxnSpPr>
      <xdr:spPr>
        <a:xfrm flipV="1">
          <a:off x="8750300" y="9234456"/>
          <a:ext cx="889000" cy="1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2" name="フローチャート: 判断 351"/>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53" name="テキスト ボックス 352"/>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146786</xdr:rowOff>
    </xdr:from>
    <xdr:to>
      <xdr:col>45</xdr:col>
      <xdr:colOff>177800</xdr:colOff>
      <xdr:row>54</xdr:row>
      <xdr:rowOff>97009</xdr:rowOff>
    </xdr:to>
    <xdr:cxnSp macro="">
      <xdr:nvCxnSpPr>
        <xdr:cNvPr id="354" name="直線コネクタ 353"/>
        <xdr:cNvCxnSpPr/>
      </xdr:nvCxnSpPr>
      <xdr:spPr>
        <a:xfrm>
          <a:off x="7861300" y="9062186"/>
          <a:ext cx="889000" cy="2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5" name="フローチャート: 判断 354"/>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157605</xdr:rowOff>
    </xdr:from>
    <xdr:ext cx="534377" cy="259045"/>
    <xdr:sp macro="" textlink="">
      <xdr:nvSpPr>
        <xdr:cNvPr id="356" name="テキスト ボックス 355"/>
        <xdr:cNvSpPr txBox="1"/>
      </xdr:nvSpPr>
      <xdr:spPr>
        <a:xfrm>
          <a:off x="8483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146786</xdr:rowOff>
    </xdr:from>
    <xdr:to>
      <xdr:col>41</xdr:col>
      <xdr:colOff>50800</xdr:colOff>
      <xdr:row>54</xdr:row>
      <xdr:rowOff>5188</xdr:rowOff>
    </xdr:to>
    <xdr:cxnSp macro="">
      <xdr:nvCxnSpPr>
        <xdr:cNvPr id="357" name="直線コネクタ 356"/>
        <xdr:cNvCxnSpPr/>
      </xdr:nvCxnSpPr>
      <xdr:spPr>
        <a:xfrm flipV="1">
          <a:off x="6972300" y="9062186"/>
          <a:ext cx="889000" cy="20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58" name="フローチャート: 判断 357"/>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104760</xdr:rowOff>
    </xdr:from>
    <xdr:ext cx="534377" cy="259045"/>
    <xdr:sp macro="" textlink="">
      <xdr:nvSpPr>
        <xdr:cNvPr id="359" name="テキスト ボックス 358"/>
        <xdr:cNvSpPr txBox="1"/>
      </xdr:nvSpPr>
      <xdr:spPr>
        <a:xfrm>
          <a:off x="7594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0" name="フローチャート: 判断 359"/>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124058</xdr:rowOff>
    </xdr:from>
    <xdr:ext cx="534377" cy="259045"/>
    <xdr:sp macro="" textlink="">
      <xdr:nvSpPr>
        <xdr:cNvPr id="361" name="テキスト ボックス 360"/>
        <xdr:cNvSpPr txBox="1"/>
      </xdr:nvSpPr>
      <xdr:spPr>
        <a:xfrm>
          <a:off x="6705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108083</xdr:rowOff>
    </xdr:from>
    <xdr:to>
      <xdr:col>55</xdr:col>
      <xdr:colOff>50800</xdr:colOff>
      <xdr:row>53</xdr:row>
      <xdr:rowOff>38233</xdr:rowOff>
    </xdr:to>
    <xdr:sp macro="" textlink="">
      <xdr:nvSpPr>
        <xdr:cNvPr id="367" name="楕円 366"/>
        <xdr:cNvSpPr/>
      </xdr:nvSpPr>
      <xdr:spPr>
        <a:xfrm>
          <a:off x="10426700" y="90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130960</xdr:rowOff>
    </xdr:from>
    <xdr:ext cx="534377" cy="259045"/>
    <xdr:sp macro="" textlink="">
      <xdr:nvSpPr>
        <xdr:cNvPr id="368" name="普通建設事業費該当値テキスト"/>
        <xdr:cNvSpPr txBox="1"/>
      </xdr:nvSpPr>
      <xdr:spPr>
        <a:xfrm>
          <a:off x="10528300" y="88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96806</xdr:rowOff>
    </xdr:from>
    <xdr:to>
      <xdr:col>50</xdr:col>
      <xdr:colOff>165100</xdr:colOff>
      <xdr:row>54</xdr:row>
      <xdr:rowOff>26956</xdr:rowOff>
    </xdr:to>
    <xdr:sp macro="" textlink="">
      <xdr:nvSpPr>
        <xdr:cNvPr id="369" name="楕円 368"/>
        <xdr:cNvSpPr/>
      </xdr:nvSpPr>
      <xdr:spPr>
        <a:xfrm>
          <a:off x="9588500" y="91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43483</xdr:rowOff>
    </xdr:from>
    <xdr:ext cx="534377" cy="259045"/>
    <xdr:sp macro="" textlink="">
      <xdr:nvSpPr>
        <xdr:cNvPr id="370" name="テキスト ボックス 369"/>
        <xdr:cNvSpPr txBox="1"/>
      </xdr:nvSpPr>
      <xdr:spPr>
        <a:xfrm>
          <a:off x="9372111" y="89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46209</xdr:rowOff>
    </xdr:from>
    <xdr:to>
      <xdr:col>46</xdr:col>
      <xdr:colOff>38100</xdr:colOff>
      <xdr:row>54</xdr:row>
      <xdr:rowOff>147809</xdr:rowOff>
    </xdr:to>
    <xdr:sp macro="" textlink="">
      <xdr:nvSpPr>
        <xdr:cNvPr id="371" name="楕円 370"/>
        <xdr:cNvSpPr/>
      </xdr:nvSpPr>
      <xdr:spPr>
        <a:xfrm>
          <a:off x="8699500" y="93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164336</xdr:rowOff>
    </xdr:from>
    <xdr:ext cx="534377" cy="259045"/>
    <xdr:sp macro="" textlink="">
      <xdr:nvSpPr>
        <xdr:cNvPr id="372" name="テキスト ボックス 371"/>
        <xdr:cNvSpPr txBox="1"/>
      </xdr:nvSpPr>
      <xdr:spPr>
        <a:xfrm>
          <a:off x="8483111" y="90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95986</xdr:rowOff>
    </xdr:from>
    <xdr:to>
      <xdr:col>41</xdr:col>
      <xdr:colOff>101600</xdr:colOff>
      <xdr:row>53</xdr:row>
      <xdr:rowOff>26136</xdr:rowOff>
    </xdr:to>
    <xdr:sp macro="" textlink="">
      <xdr:nvSpPr>
        <xdr:cNvPr id="373" name="楕円 372"/>
        <xdr:cNvSpPr/>
      </xdr:nvSpPr>
      <xdr:spPr>
        <a:xfrm>
          <a:off x="7810500" y="90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42663</xdr:rowOff>
    </xdr:from>
    <xdr:ext cx="534377" cy="259045"/>
    <xdr:sp macro="" textlink="">
      <xdr:nvSpPr>
        <xdr:cNvPr id="374" name="テキスト ボックス 373"/>
        <xdr:cNvSpPr txBox="1"/>
      </xdr:nvSpPr>
      <xdr:spPr>
        <a:xfrm>
          <a:off x="7594111" y="878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125838</xdr:rowOff>
    </xdr:from>
    <xdr:to>
      <xdr:col>36</xdr:col>
      <xdr:colOff>165100</xdr:colOff>
      <xdr:row>54</xdr:row>
      <xdr:rowOff>55988</xdr:rowOff>
    </xdr:to>
    <xdr:sp macro="" textlink="">
      <xdr:nvSpPr>
        <xdr:cNvPr id="375" name="楕円 374"/>
        <xdr:cNvSpPr/>
      </xdr:nvSpPr>
      <xdr:spPr>
        <a:xfrm>
          <a:off x="6921500" y="92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72515</xdr:rowOff>
    </xdr:from>
    <xdr:ext cx="534377" cy="259045"/>
    <xdr:sp macro="" textlink="">
      <xdr:nvSpPr>
        <xdr:cNvPr id="376" name="テキスト ボックス 375"/>
        <xdr:cNvSpPr txBox="1"/>
      </xdr:nvSpPr>
      <xdr:spPr>
        <a:xfrm>
          <a:off x="6705111" y="89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2" name="直線コネクタ 401"/>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3" name="普通建設事業費 （ うち新規整備　）最小値テキスト"/>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4" name="直線コネクタ 403"/>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5" name="普通建設事業費 （ うち新規整備　）最大値テキスト"/>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6" name="直線コネクタ 405"/>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108643</xdr:rowOff>
    </xdr:from>
    <xdr:to>
      <xdr:col>55</xdr:col>
      <xdr:colOff>0</xdr:colOff>
      <xdr:row>76</xdr:row>
      <xdr:rowOff>26380</xdr:rowOff>
    </xdr:to>
    <xdr:cxnSp macro="">
      <xdr:nvCxnSpPr>
        <xdr:cNvPr id="407" name="直線コネクタ 406"/>
        <xdr:cNvCxnSpPr/>
      </xdr:nvCxnSpPr>
      <xdr:spPr>
        <a:xfrm flipV="1">
          <a:off x="9639300" y="12795943"/>
          <a:ext cx="838200" cy="26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74413</xdr:rowOff>
    </xdr:from>
    <xdr:ext cx="534377" cy="259045"/>
    <xdr:sp macro="" textlink="">
      <xdr:nvSpPr>
        <xdr:cNvPr id="408" name="普通建設事業費 （ うち新規整備　）平均値テキスト"/>
        <xdr:cNvSpPr txBox="1"/>
      </xdr:nvSpPr>
      <xdr:spPr>
        <a:xfrm>
          <a:off x="10528300" y="131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09" name="フローチャート: 判断 408"/>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20076</xdr:rowOff>
    </xdr:from>
    <xdr:to>
      <xdr:col>50</xdr:col>
      <xdr:colOff>114300</xdr:colOff>
      <xdr:row>76</xdr:row>
      <xdr:rowOff>26380</xdr:rowOff>
    </xdr:to>
    <xdr:cxnSp macro="">
      <xdr:nvCxnSpPr>
        <xdr:cNvPr id="410" name="直線コネクタ 409"/>
        <xdr:cNvCxnSpPr/>
      </xdr:nvCxnSpPr>
      <xdr:spPr>
        <a:xfrm>
          <a:off x="8750300" y="13050276"/>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1" name="フローチャート: 判断 410"/>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113471</xdr:rowOff>
    </xdr:from>
    <xdr:ext cx="534377" cy="259045"/>
    <xdr:sp macro="" textlink="">
      <xdr:nvSpPr>
        <xdr:cNvPr id="412" name="テキスト ボックス 411"/>
        <xdr:cNvSpPr txBox="1"/>
      </xdr:nvSpPr>
      <xdr:spPr>
        <a:xfrm>
          <a:off x="9372111" y="133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20076</xdr:rowOff>
    </xdr:from>
    <xdr:to>
      <xdr:col>45</xdr:col>
      <xdr:colOff>177800</xdr:colOff>
      <xdr:row>77</xdr:row>
      <xdr:rowOff>161711</xdr:rowOff>
    </xdr:to>
    <xdr:cxnSp macro="">
      <xdr:nvCxnSpPr>
        <xdr:cNvPr id="413" name="直線コネクタ 412"/>
        <xdr:cNvCxnSpPr/>
      </xdr:nvCxnSpPr>
      <xdr:spPr>
        <a:xfrm flipV="1">
          <a:off x="7861300" y="13050276"/>
          <a:ext cx="889000" cy="31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4" name="フローチャート: 判断 413"/>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5" name="テキスト ボックス 414"/>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161711</xdr:rowOff>
    </xdr:from>
    <xdr:to>
      <xdr:col>41</xdr:col>
      <xdr:colOff>50800</xdr:colOff>
      <xdr:row>78</xdr:row>
      <xdr:rowOff>41042</xdr:rowOff>
    </xdr:to>
    <xdr:cxnSp macro="">
      <xdr:nvCxnSpPr>
        <xdr:cNvPr id="416" name="直線コネクタ 415"/>
        <xdr:cNvCxnSpPr/>
      </xdr:nvCxnSpPr>
      <xdr:spPr>
        <a:xfrm flipV="1">
          <a:off x="6972300" y="13363361"/>
          <a:ext cx="889000" cy="5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7" name="フローチャート: 判断 416"/>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18" name="テキスト ボックス 417"/>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19" name="フローチャート: 判断 418"/>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0" name="テキスト ボックス 419"/>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57843</xdr:rowOff>
    </xdr:from>
    <xdr:to>
      <xdr:col>55</xdr:col>
      <xdr:colOff>50800</xdr:colOff>
      <xdr:row>74</xdr:row>
      <xdr:rowOff>159443</xdr:rowOff>
    </xdr:to>
    <xdr:sp macro="" textlink="">
      <xdr:nvSpPr>
        <xdr:cNvPr id="426" name="楕円 425"/>
        <xdr:cNvSpPr/>
      </xdr:nvSpPr>
      <xdr:spPr>
        <a:xfrm>
          <a:off x="10426700" y="127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80720</xdr:rowOff>
    </xdr:from>
    <xdr:ext cx="534377" cy="259045"/>
    <xdr:sp macro="" textlink="">
      <xdr:nvSpPr>
        <xdr:cNvPr id="427" name="普通建設事業費 （ うち新規整備　）該当値テキスト"/>
        <xdr:cNvSpPr txBox="1"/>
      </xdr:nvSpPr>
      <xdr:spPr>
        <a:xfrm>
          <a:off x="10528300" y="125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147030</xdr:rowOff>
    </xdr:from>
    <xdr:to>
      <xdr:col>50</xdr:col>
      <xdr:colOff>165100</xdr:colOff>
      <xdr:row>76</xdr:row>
      <xdr:rowOff>77180</xdr:rowOff>
    </xdr:to>
    <xdr:sp macro="" textlink="">
      <xdr:nvSpPr>
        <xdr:cNvPr id="428" name="楕円 427"/>
        <xdr:cNvSpPr/>
      </xdr:nvSpPr>
      <xdr:spPr>
        <a:xfrm>
          <a:off x="9588500" y="130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93707</xdr:rowOff>
    </xdr:from>
    <xdr:ext cx="534377" cy="259045"/>
    <xdr:sp macro="" textlink="">
      <xdr:nvSpPr>
        <xdr:cNvPr id="429" name="テキスト ボックス 428"/>
        <xdr:cNvSpPr txBox="1"/>
      </xdr:nvSpPr>
      <xdr:spPr>
        <a:xfrm>
          <a:off x="9372111" y="1278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140727</xdr:rowOff>
    </xdr:from>
    <xdr:to>
      <xdr:col>46</xdr:col>
      <xdr:colOff>38100</xdr:colOff>
      <xdr:row>76</xdr:row>
      <xdr:rowOff>70876</xdr:rowOff>
    </xdr:to>
    <xdr:sp macro="" textlink="">
      <xdr:nvSpPr>
        <xdr:cNvPr id="430" name="楕円 429"/>
        <xdr:cNvSpPr/>
      </xdr:nvSpPr>
      <xdr:spPr>
        <a:xfrm>
          <a:off x="8699500" y="129994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87404</xdr:rowOff>
    </xdr:from>
    <xdr:ext cx="534377" cy="259045"/>
    <xdr:sp macro="" textlink="">
      <xdr:nvSpPr>
        <xdr:cNvPr id="431" name="テキスト ボックス 430"/>
        <xdr:cNvSpPr txBox="1"/>
      </xdr:nvSpPr>
      <xdr:spPr>
        <a:xfrm>
          <a:off x="8483111" y="1277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110911</xdr:rowOff>
    </xdr:from>
    <xdr:to>
      <xdr:col>41</xdr:col>
      <xdr:colOff>101600</xdr:colOff>
      <xdr:row>78</xdr:row>
      <xdr:rowOff>41061</xdr:rowOff>
    </xdr:to>
    <xdr:sp macro="" textlink="">
      <xdr:nvSpPr>
        <xdr:cNvPr id="432" name="楕円 431"/>
        <xdr:cNvSpPr/>
      </xdr:nvSpPr>
      <xdr:spPr>
        <a:xfrm>
          <a:off x="7810500" y="133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32188</xdr:rowOff>
    </xdr:from>
    <xdr:ext cx="469744" cy="259045"/>
    <xdr:sp macro="" textlink="">
      <xdr:nvSpPr>
        <xdr:cNvPr id="433" name="テキスト ボックス 432"/>
        <xdr:cNvSpPr txBox="1"/>
      </xdr:nvSpPr>
      <xdr:spPr>
        <a:xfrm>
          <a:off x="7626428"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161692</xdr:rowOff>
    </xdr:from>
    <xdr:to>
      <xdr:col>36</xdr:col>
      <xdr:colOff>165100</xdr:colOff>
      <xdr:row>78</xdr:row>
      <xdr:rowOff>91842</xdr:rowOff>
    </xdr:to>
    <xdr:sp macro="" textlink="">
      <xdr:nvSpPr>
        <xdr:cNvPr id="434" name="楕円 433"/>
        <xdr:cNvSpPr/>
      </xdr:nvSpPr>
      <xdr:spPr>
        <a:xfrm>
          <a:off x="6921500" y="133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82969</xdr:rowOff>
    </xdr:from>
    <xdr:ext cx="469744" cy="259045"/>
    <xdr:sp macro="" textlink="">
      <xdr:nvSpPr>
        <xdr:cNvPr id="435" name="テキスト ボックス 434"/>
        <xdr:cNvSpPr txBox="1"/>
      </xdr:nvSpPr>
      <xdr:spPr>
        <a:xfrm>
          <a:off x="6737428" y="1345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1" name="直線コネクタ 460"/>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2" name="普通建設事業費 （ うち更新整備　）最小値テキスト"/>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3" name="直線コネクタ 462"/>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4" name="普通建設事業費 （ うち更新整備　）最大値テキスト"/>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5" name="直線コネクタ 464"/>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102699</xdr:rowOff>
    </xdr:from>
    <xdr:to>
      <xdr:col>55</xdr:col>
      <xdr:colOff>0</xdr:colOff>
      <xdr:row>94</xdr:row>
      <xdr:rowOff>44667</xdr:rowOff>
    </xdr:to>
    <xdr:cxnSp macro="">
      <xdr:nvCxnSpPr>
        <xdr:cNvPr id="466" name="直線コネクタ 465"/>
        <xdr:cNvCxnSpPr/>
      </xdr:nvCxnSpPr>
      <xdr:spPr>
        <a:xfrm flipV="1">
          <a:off x="9639300" y="16047549"/>
          <a:ext cx="838200" cy="1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97469</xdr:rowOff>
    </xdr:from>
    <xdr:ext cx="534377" cy="259045"/>
    <xdr:sp macro="" textlink="">
      <xdr:nvSpPr>
        <xdr:cNvPr id="467" name="普通建設事業費 （ うち更新整備　）平均値テキスト"/>
        <xdr:cNvSpPr txBox="1"/>
      </xdr:nvSpPr>
      <xdr:spPr>
        <a:xfrm>
          <a:off x="10528300" y="16213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68" name="フローチャート: 判断 467"/>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44667</xdr:rowOff>
    </xdr:from>
    <xdr:to>
      <xdr:col>50</xdr:col>
      <xdr:colOff>114300</xdr:colOff>
      <xdr:row>94</xdr:row>
      <xdr:rowOff>53713</xdr:rowOff>
    </xdr:to>
    <xdr:cxnSp macro="">
      <xdr:nvCxnSpPr>
        <xdr:cNvPr id="469" name="直線コネクタ 468"/>
        <xdr:cNvCxnSpPr/>
      </xdr:nvCxnSpPr>
      <xdr:spPr>
        <a:xfrm flipV="1">
          <a:off x="8750300" y="16160967"/>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0" name="フローチャート: 判断 469"/>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158244</xdr:rowOff>
    </xdr:from>
    <xdr:ext cx="534377" cy="259045"/>
    <xdr:sp macro="" textlink="">
      <xdr:nvSpPr>
        <xdr:cNvPr id="471" name="テキスト ボックス 470"/>
        <xdr:cNvSpPr txBox="1"/>
      </xdr:nvSpPr>
      <xdr:spPr>
        <a:xfrm>
          <a:off x="9372111" y="164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56000</xdr:rowOff>
    </xdr:from>
    <xdr:to>
      <xdr:col>45</xdr:col>
      <xdr:colOff>177800</xdr:colOff>
      <xdr:row>94</xdr:row>
      <xdr:rowOff>53713</xdr:rowOff>
    </xdr:to>
    <xdr:cxnSp macro="">
      <xdr:nvCxnSpPr>
        <xdr:cNvPr id="472" name="直線コネクタ 471"/>
        <xdr:cNvCxnSpPr/>
      </xdr:nvCxnSpPr>
      <xdr:spPr>
        <a:xfrm>
          <a:off x="7861300" y="15486500"/>
          <a:ext cx="889000" cy="68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3" name="フローチャート: 判断 472"/>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60763</xdr:rowOff>
    </xdr:from>
    <xdr:ext cx="534377" cy="259045"/>
    <xdr:sp macro="" textlink="">
      <xdr:nvSpPr>
        <xdr:cNvPr id="474" name="テキスト ボックス 473"/>
        <xdr:cNvSpPr txBox="1"/>
      </xdr:nvSpPr>
      <xdr:spPr>
        <a:xfrm>
          <a:off x="8483111" y="163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56000</xdr:rowOff>
    </xdr:from>
    <xdr:to>
      <xdr:col>41</xdr:col>
      <xdr:colOff>50800</xdr:colOff>
      <xdr:row>90</xdr:row>
      <xdr:rowOff>125625</xdr:rowOff>
    </xdr:to>
    <xdr:cxnSp macro="">
      <xdr:nvCxnSpPr>
        <xdr:cNvPr id="475" name="直線コネクタ 474"/>
        <xdr:cNvCxnSpPr/>
      </xdr:nvCxnSpPr>
      <xdr:spPr>
        <a:xfrm flipV="1">
          <a:off x="6972300" y="15486500"/>
          <a:ext cx="8890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6" name="フローチャート: 判断 475"/>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22195</xdr:rowOff>
    </xdr:from>
    <xdr:ext cx="534377" cy="259045"/>
    <xdr:sp macro="" textlink="">
      <xdr:nvSpPr>
        <xdr:cNvPr id="477" name="テキスト ボックス 476"/>
        <xdr:cNvSpPr txBox="1"/>
      </xdr:nvSpPr>
      <xdr:spPr>
        <a:xfrm>
          <a:off x="7594111" y="163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78" name="フローチャート: 判断 477"/>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12594</xdr:rowOff>
    </xdr:from>
    <xdr:ext cx="534377" cy="259045"/>
    <xdr:sp macro="" textlink="">
      <xdr:nvSpPr>
        <xdr:cNvPr id="479" name="テキスト ボックス 478"/>
        <xdr:cNvSpPr txBox="1"/>
      </xdr:nvSpPr>
      <xdr:spPr>
        <a:xfrm>
          <a:off x="6705111" y="163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51899</xdr:rowOff>
    </xdr:from>
    <xdr:to>
      <xdr:col>55</xdr:col>
      <xdr:colOff>50800</xdr:colOff>
      <xdr:row>93</xdr:row>
      <xdr:rowOff>153499</xdr:rowOff>
    </xdr:to>
    <xdr:sp macro="" textlink="">
      <xdr:nvSpPr>
        <xdr:cNvPr id="485" name="楕円 484"/>
        <xdr:cNvSpPr/>
      </xdr:nvSpPr>
      <xdr:spPr>
        <a:xfrm>
          <a:off x="10426700" y="159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74776</xdr:rowOff>
    </xdr:from>
    <xdr:ext cx="534377" cy="259045"/>
    <xdr:sp macro="" textlink="">
      <xdr:nvSpPr>
        <xdr:cNvPr id="486" name="普通建設事業費 （ うち更新整備　）該当値テキスト"/>
        <xdr:cNvSpPr txBox="1"/>
      </xdr:nvSpPr>
      <xdr:spPr>
        <a:xfrm>
          <a:off x="10528300" y="1584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165317</xdr:rowOff>
    </xdr:from>
    <xdr:to>
      <xdr:col>50</xdr:col>
      <xdr:colOff>165100</xdr:colOff>
      <xdr:row>94</xdr:row>
      <xdr:rowOff>95467</xdr:rowOff>
    </xdr:to>
    <xdr:sp macro="" textlink="">
      <xdr:nvSpPr>
        <xdr:cNvPr id="487" name="楕円 486"/>
        <xdr:cNvSpPr/>
      </xdr:nvSpPr>
      <xdr:spPr>
        <a:xfrm>
          <a:off x="9588500" y="1611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111994</xdr:rowOff>
    </xdr:from>
    <xdr:ext cx="534377" cy="259045"/>
    <xdr:sp macro="" textlink="">
      <xdr:nvSpPr>
        <xdr:cNvPr id="488" name="テキスト ボックス 487"/>
        <xdr:cNvSpPr txBox="1"/>
      </xdr:nvSpPr>
      <xdr:spPr>
        <a:xfrm>
          <a:off x="9372111" y="1588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2913</xdr:rowOff>
    </xdr:from>
    <xdr:to>
      <xdr:col>46</xdr:col>
      <xdr:colOff>38100</xdr:colOff>
      <xdr:row>94</xdr:row>
      <xdr:rowOff>104513</xdr:rowOff>
    </xdr:to>
    <xdr:sp macro="" textlink="">
      <xdr:nvSpPr>
        <xdr:cNvPr id="489" name="楕円 488"/>
        <xdr:cNvSpPr/>
      </xdr:nvSpPr>
      <xdr:spPr>
        <a:xfrm>
          <a:off x="8699500" y="161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121040</xdr:rowOff>
    </xdr:from>
    <xdr:ext cx="534377" cy="259045"/>
    <xdr:sp macro="" textlink="">
      <xdr:nvSpPr>
        <xdr:cNvPr id="490" name="テキスト ボックス 489"/>
        <xdr:cNvSpPr txBox="1"/>
      </xdr:nvSpPr>
      <xdr:spPr>
        <a:xfrm>
          <a:off x="8483111" y="158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5200</xdr:rowOff>
    </xdr:from>
    <xdr:to>
      <xdr:col>41</xdr:col>
      <xdr:colOff>101600</xdr:colOff>
      <xdr:row>90</xdr:row>
      <xdr:rowOff>106800</xdr:rowOff>
    </xdr:to>
    <xdr:sp macro="" textlink="">
      <xdr:nvSpPr>
        <xdr:cNvPr id="491" name="楕円 490"/>
        <xdr:cNvSpPr/>
      </xdr:nvSpPr>
      <xdr:spPr>
        <a:xfrm>
          <a:off x="7810500" y="154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123327</xdr:rowOff>
    </xdr:from>
    <xdr:ext cx="534377" cy="259045"/>
    <xdr:sp macro="" textlink="">
      <xdr:nvSpPr>
        <xdr:cNvPr id="492" name="テキスト ボックス 491"/>
        <xdr:cNvSpPr txBox="1"/>
      </xdr:nvSpPr>
      <xdr:spPr>
        <a:xfrm>
          <a:off x="7594111" y="1521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74825</xdr:rowOff>
    </xdr:from>
    <xdr:to>
      <xdr:col>36</xdr:col>
      <xdr:colOff>165100</xdr:colOff>
      <xdr:row>91</xdr:row>
      <xdr:rowOff>4975</xdr:rowOff>
    </xdr:to>
    <xdr:sp macro="" textlink="">
      <xdr:nvSpPr>
        <xdr:cNvPr id="493" name="楕円 492"/>
        <xdr:cNvSpPr/>
      </xdr:nvSpPr>
      <xdr:spPr>
        <a:xfrm>
          <a:off x="6921500" y="155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21502</xdr:rowOff>
    </xdr:from>
    <xdr:ext cx="534377" cy="259045"/>
    <xdr:sp macro="" textlink="">
      <xdr:nvSpPr>
        <xdr:cNvPr id="494" name="テキスト ボックス 493"/>
        <xdr:cNvSpPr txBox="1"/>
      </xdr:nvSpPr>
      <xdr:spPr>
        <a:xfrm>
          <a:off x="6705111" y="1528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8" name="テキスト ボックス 50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0" name="テキスト ボックス 50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2" name="テキスト ボックス 51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4" name="テキスト ボックス 51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6" name="テキスト ボックス 51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0" name="直線コネクタ 519"/>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3" name="災害復旧事業費最大値テキスト"/>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4" name="直線コネクタ 523"/>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127617</xdr:rowOff>
    </xdr:from>
    <xdr:to>
      <xdr:col>85</xdr:col>
      <xdr:colOff>127000</xdr:colOff>
      <xdr:row>39</xdr:row>
      <xdr:rowOff>7438</xdr:rowOff>
    </xdr:to>
    <xdr:cxnSp macro="">
      <xdr:nvCxnSpPr>
        <xdr:cNvPr id="525" name="直線コネクタ 524"/>
        <xdr:cNvCxnSpPr/>
      </xdr:nvCxnSpPr>
      <xdr:spPr>
        <a:xfrm>
          <a:off x="15481300" y="6642717"/>
          <a:ext cx="8382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6" name="災害復旧事業費平均値テキスト"/>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7" name="フローチャート: 判断 526"/>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115534</xdr:rowOff>
    </xdr:from>
    <xdr:to>
      <xdr:col>81</xdr:col>
      <xdr:colOff>50800</xdr:colOff>
      <xdr:row>38</xdr:row>
      <xdr:rowOff>127617</xdr:rowOff>
    </xdr:to>
    <xdr:cxnSp macro="">
      <xdr:nvCxnSpPr>
        <xdr:cNvPr id="528" name="直線コネクタ 527"/>
        <xdr:cNvCxnSpPr/>
      </xdr:nvCxnSpPr>
      <xdr:spPr>
        <a:xfrm>
          <a:off x="14592300" y="6116284"/>
          <a:ext cx="889000" cy="52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29" name="フローチャート: 判断 528"/>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11810</xdr:rowOff>
    </xdr:from>
    <xdr:ext cx="378565" cy="259045"/>
    <xdr:sp macro="" textlink="">
      <xdr:nvSpPr>
        <xdr:cNvPr id="530" name="テキスト ボックス 529"/>
        <xdr:cNvSpPr txBox="1"/>
      </xdr:nvSpPr>
      <xdr:spPr>
        <a:xfrm>
          <a:off x="15292017" y="669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115534</xdr:rowOff>
    </xdr:from>
    <xdr:to>
      <xdr:col>76</xdr:col>
      <xdr:colOff>114300</xdr:colOff>
      <xdr:row>38</xdr:row>
      <xdr:rowOff>88428</xdr:rowOff>
    </xdr:to>
    <xdr:cxnSp macro="">
      <xdr:nvCxnSpPr>
        <xdr:cNvPr id="531" name="直線コネクタ 530"/>
        <xdr:cNvCxnSpPr/>
      </xdr:nvCxnSpPr>
      <xdr:spPr>
        <a:xfrm flipV="1">
          <a:off x="13703300" y="6116284"/>
          <a:ext cx="889000" cy="48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2" name="フローチャート: 判断 531"/>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89861</xdr:rowOff>
    </xdr:from>
    <xdr:ext cx="378565" cy="259045"/>
    <xdr:sp macro="" textlink="">
      <xdr:nvSpPr>
        <xdr:cNvPr id="533" name="テキスト ボックス 532"/>
        <xdr:cNvSpPr txBox="1"/>
      </xdr:nvSpPr>
      <xdr:spPr>
        <a:xfrm>
          <a:off x="14403017" y="660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20501</xdr:rowOff>
    </xdr:from>
    <xdr:to>
      <xdr:col>71</xdr:col>
      <xdr:colOff>177800</xdr:colOff>
      <xdr:row>38</xdr:row>
      <xdr:rowOff>88428</xdr:rowOff>
    </xdr:to>
    <xdr:cxnSp macro="">
      <xdr:nvCxnSpPr>
        <xdr:cNvPr id="534" name="直線コネクタ 533"/>
        <xdr:cNvCxnSpPr/>
      </xdr:nvCxnSpPr>
      <xdr:spPr>
        <a:xfrm>
          <a:off x="12814300" y="6364151"/>
          <a:ext cx="889000" cy="23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5" name="フローチャート: 判断 534"/>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6" name="テキスト ボックス 535"/>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7" name="フローチャート: 判断 536"/>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84635</xdr:rowOff>
    </xdr:from>
    <xdr:ext cx="378565" cy="259045"/>
    <xdr:sp macro="" textlink="">
      <xdr:nvSpPr>
        <xdr:cNvPr id="538" name="テキスト ボックス 537"/>
        <xdr:cNvSpPr txBox="1"/>
      </xdr:nvSpPr>
      <xdr:spPr>
        <a:xfrm>
          <a:off x="12625017" y="659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128088</xdr:rowOff>
    </xdr:from>
    <xdr:to>
      <xdr:col>85</xdr:col>
      <xdr:colOff>177800</xdr:colOff>
      <xdr:row>39</xdr:row>
      <xdr:rowOff>58238</xdr:rowOff>
    </xdr:to>
    <xdr:sp macro="" textlink="">
      <xdr:nvSpPr>
        <xdr:cNvPr id="544" name="楕円 543"/>
        <xdr:cNvSpPr/>
      </xdr:nvSpPr>
      <xdr:spPr>
        <a:xfrm>
          <a:off x="162687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86594</xdr:rowOff>
    </xdr:from>
    <xdr:ext cx="378565" cy="259045"/>
    <xdr:sp macro="" textlink="">
      <xdr:nvSpPr>
        <xdr:cNvPr id="545" name="災害復旧事業費該当値テキスト"/>
        <xdr:cNvSpPr txBox="1"/>
      </xdr:nvSpPr>
      <xdr:spPr>
        <a:xfrm>
          <a:off x="16370300" y="6601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76817</xdr:rowOff>
    </xdr:from>
    <xdr:to>
      <xdr:col>81</xdr:col>
      <xdr:colOff>101600</xdr:colOff>
      <xdr:row>39</xdr:row>
      <xdr:rowOff>6967</xdr:rowOff>
    </xdr:to>
    <xdr:sp macro="" textlink="">
      <xdr:nvSpPr>
        <xdr:cNvPr id="546" name="楕円 545"/>
        <xdr:cNvSpPr/>
      </xdr:nvSpPr>
      <xdr:spPr>
        <a:xfrm>
          <a:off x="15430500" y="65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23494</xdr:rowOff>
    </xdr:from>
    <xdr:ext cx="378565" cy="259045"/>
    <xdr:sp macro="" textlink="">
      <xdr:nvSpPr>
        <xdr:cNvPr id="547" name="テキスト ボックス 546"/>
        <xdr:cNvSpPr txBox="1"/>
      </xdr:nvSpPr>
      <xdr:spPr>
        <a:xfrm>
          <a:off x="15292017" y="636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64734</xdr:rowOff>
    </xdr:from>
    <xdr:to>
      <xdr:col>76</xdr:col>
      <xdr:colOff>165100</xdr:colOff>
      <xdr:row>35</xdr:row>
      <xdr:rowOff>166334</xdr:rowOff>
    </xdr:to>
    <xdr:sp macro="" textlink="">
      <xdr:nvSpPr>
        <xdr:cNvPr id="548" name="楕円 547"/>
        <xdr:cNvSpPr/>
      </xdr:nvSpPr>
      <xdr:spPr>
        <a:xfrm>
          <a:off x="14541500" y="6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11411</xdr:rowOff>
    </xdr:from>
    <xdr:ext cx="469744" cy="259045"/>
    <xdr:sp macro="" textlink="">
      <xdr:nvSpPr>
        <xdr:cNvPr id="549" name="テキスト ボックス 548"/>
        <xdr:cNvSpPr txBox="1"/>
      </xdr:nvSpPr>
      <xdr:spPr>
        <a:xfrm>
          <a:off x="14357428" y="584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37628</xdr:rowOff>
    </xdr:from>
    <xdr:to>
      <xdr:col>72</xdr:col>
      <xdr:colOff>38100</xdr:colOff>
      <xdr:row>38</xdr:row>
      <xdr:rowOff>139228</xdr:rowOff>
    </xdr:to>
    <xdr:sp macro="" textlink="">
      <xdr:nvSpPr>
        <xdr:cNvPr id="550" name="楕円 549"/>
        <xdr:cNvSpPr/>
      </xdr:nvSpPr>
      <xdr:spPr>
        <a:xfrm>
          <a:off x="13652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130355</xdr:rowOff>
    </xdr:from>
    <xdr:ext cx="378565" cy="259045"/>
    <xdr:sp macro="" textlink="">
      <xdr:nvSpPr>
        <xdr:cNvPr id="551" name="テキスト ボックス 550"/>
        <xdr:cNvSpPr txBox="1"/>
      </xdr:nvSpPr>
      <xdr:spPr>
        <a:xfrm>
          <a:off x="13514017" y="664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141151</xdr:rowOff>
    </xdr:from>
    <xdr:to>
      <xdr:col>67</xdr:col>
      <xdr:colOff>101600</xdr:colOff>
      <xdr:row>37</xdr:row>
      <xdr:rowOff>71301</xdr:rowOff>
    </xdr:to>
    <xdr:sp macro="" textlink="">
      <xdr:nvSpPr>
        <xdr:cNvPr id="552" name="楕円 551"/>
        <xdr:cNvSpPr/>
      </xdr:nvSpPr>
      <xdr:spPr>
        <a:xfrm>
          <a:off x="127635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87828</xdr:rowOff>
    </xdr:from>
    <xdr:ext cx="469744" cy="259045"/>
    <xdr:sp macro="" textlink="">
      <xdr:nvSpPr>
        <xdr:cNvPr id="553" name="テキスト ボックス 552"/>
        <xdr:cNvSpPr txBox="1"/>
      </xdr:nvSpPr>
      <xdr:spPr>
        <a:xfrm>
          <a:off x="12579428" y="608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5" name="直線コネクタ 624"/>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6" name="公債費最小値テキスト"/>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7" name="直線コネクタ 626"/>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8" name="公債費最大値テキスト"/>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29" name="直線コネクタ 628"/>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20942</xdr:rowOff>
    </xdr:from>
    <xdr:to>
      <xdr:col>85</xdr:col>
      <xdr:colOff>127000</xdr:colOff>
      <xdr:row>74</xdr:row>
      <xdr:rowOff>78755</xdr:rowOff>
    </xdr:to>
    <xdr:cxnSp macro="">
      <xdr:nvCxnSpPr>
        <xdr:cNvPr id="630" name="直線コネクタ 629"/>
        <xdr:cNvCxnSpPr/>
      </xdr:nvCxnSpPr>
      <xdr:spPr>
        <a:xfrm flipV="1">
          <a:off x="15481300" y="12708242"/>
          <a:ext cx="8382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160938</xdr:rowOff>
    </xdr:from>
    <xdr:ext cx="534377" cy="259045"/>
    <xdr:sp macro="" textlink="">
      <xdr:nvSpPr>
        <xdr:cNvPr id="631" name="公債費平均値テキスト"/>
        <xdr:cNvSpPr txBox="1"/>
      </xdr:nvSpPr>
      <xdr:spPr>
        <a:xfrm>
          <a:off x="16370300" y="1319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2" name="フローチャート: 判断 631"/>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78755</xdr:rowOff>
    </xdr:from>
    <xdr:to>
      <xdr:col>81</xdr:col>
      <xdr:colOff>50800</xdr:colOff>
      <xdr:row>74</xdr:row>
      <xdr:rowOff>106164</xdr:rowOff>
    </xdr:to>
    <xdr:cxnSp macro="">
      <xdr:nvCxnSpPr>
        <xdr:cNvPr id="633" name="直線コネクタ 632"/>
        <xdr:cNvCxnSpPr/>
      </xdr:nvCxnSpPr>
      <xdr:spPr>
        <a:xfrm flipV="1">
          <a:off x="14592300" y="12766055"/>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4" name="フローチャート: 判断 633"/>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123517</xdr:rowOff>
    </xdr:from>
    <xdr:ext cx="534377" cy="259045"/>
    <xdr:sp macro="" textlink="">
      <xdr:nvSpPr>
        <xdr:cNvPr id="635" name="テキスト ボックス 634"/>
        <xdr:cNvSpPr txBox="1"/>
      </xdr:nvSpPr>
      <xdr:spPr>
        <a:xfrm>
          <a:off x="15214111" y="13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106164</xdr:rowOff>
    </xdr:from>
    <xdr:to>
      <xdr:col>76</xdr:col>
      <xdr:colOff>114300</xdr:colOff>
      <xdr:row>74</xdr:row>
      <xdr:rowOff>129550</xdr:rowOff>
    </xdr:to>
    <xdr:cxnSp macro="">
      <xdr:nvCxnSpPr>
        <xdr:cNvPr id="636" name="直線コネクタ 635"/>
        <xdr:cNvCxnSpPr/>
      </xdr:nvCxnSpPr>
      <xdr:spPr>
        <a:xfrm flipV="1">
          <a:off x="13703300" y="12793464"/>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7" name="フローチャート: 判断 636"/>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140319</xdr:rowOff>
    </xdr:from>
    <xdr:ext cx="534377" cy="259045"/>
    <xdr:sp macro="" textlink="">
      <xdr:nvSpPr>
        <xdr:cNvPr id="638" name="テキスト ボックス 637"/>
        <xdr:cNvSpPr txBox="1"/>
      </xdr:nvSpPr>
      <xdr:spPr>
        <a:xfrm>
          <a:off x="14325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101112</xdr:rowOff>
    </xdr:from>
    <xdr:to>
      <xdr:col>71</xdr:col>
      <xdr:colOff>177800</xdr:colOff>
      <xdr:row>74</xdr:row>
      <xdr:rowOff>129550</xdr:rowOff>
    </xdr:to>
    <xdr:cxnSp macro="">
      <xdr:nvCxnSpPr>
        <xdr:cNvPr id="639" name="直線コネクタ 638"/>
        <xdr:cNvCxnSpPr/>
      </xdr:nvCxnSpPr>
      <xdr:spPr>
        <a:xfrm>
          <a:off x="12814300" y="12788412"/>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0" name="フローチャート: 判断 639"/>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161076</xdr:rowOff>
    </xdr:from>
    <xdr:ext cx="534377" cy="259045"/>
    <xdr:sp macro="" textlink="">
      <xdr:nvSpPr>
        <xdr:cNvPr id="641" name="テキスト ボックス 640"/>
        <xdr:cNvSpPr txBox="1"/>
      </xdr:nvSpPr>
      <xdr:spPr>
        <a:xfrm>
          <a:off x="13436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2" name="フローチャート: 判断 641"/>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132250</xdr:rowOff>
    </xdr:from>
    <xdr:ext cx="534377" cy="259045"/>
    <xdr:sp macro="" textlink="">
      <xdr:nvSpPr>
        <xdr:cNvPr id="643" name="テキスト ボックス 642"/>
        <xdr:cNvSpPr txBox="1"/>
      </xdr:nvSpPr>
      <xdr:spPr>
        <a:xfrm>
          <a:off x="12547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141592</xdr:rowOff>
    </xdr:from>
    <xdr:to>
      <xdr:col>85</xdr:col>
      <xdr:colOff>177800</xdr:colOff>
      <xdr:row>74</xdr:row>
      <xdr:rowOff>71742</xdr:rowOff>
    </xdr:to>
    <xdr:sp macro="" textlink="">
      <xdr:nvSpPr>
        <xdr:cNvPr id="649" name="楕円 648"/>
        <xdr:cNvSpPr/>
      </xdr:nvSpPr>
      <xdr:spPr>
        <a:xfrm>
          <a:off x="16268700" y="126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164469</xdr:rowOff>
    </xdr:from>
    <xdr:ext cx="534377" cy="259045"/>
    <xdr:sp macro="" textlink="">
      <xdr:nvSpPr>
        <xdr:cNvPr id="650" name="公債費該当値テキスト"/>
        <xdr:cNvSpPr txBox="1"/>
      </xdr:nvSpPr>
      <xdr:spPr>
        <a:xfrm>
          <a:off x="16370300" y="125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27955</xdr:rowOff>
    </xdr:from>
    <xdr:to>
      <xdr:col>81</xdr:col>
      <xdr:colOff>101600</xdr:colOff>
      <xdr:row>74</xdr:row>
      <xdr:rowOff>129555</xdr:rowOff>
    </xdr:to>
    <xdr:sp macro="" textlink="">
      <xdr:nvSpPr>
        <xdr:cNvPr id="651" name="楕円 650"/>
        <xdr:cNvSpPr/>
      </xdr:nvSpPr>
      <xdr:spPr>
        <a:xfrm>
          <a:off x="15430500" y="127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146082</xdr:rowOff>
    </xdr:from>
    <xdr:ext cx="534377" cy="259045"/>
    <xdr:sp macro="" textlink="">
      <xdr:nvSpPr>
        <xdr:cNvPr id="652" name="テキスト ボックス 651"/>
        <xdr:cNvSpPr txBox="1"/>
      </xdr:nvSpPr>
      <xdr:spPr>
        <a:xfrm>
          <a:off x="15214111" y="1249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55364</xdr:rowOff>
    </xdr:from>
    <xdr:to>
      <xdr:col>76</xdr:col>
      <xdr:colOff>165100</xdr:colOff>
      <xdr:row>74</xdr:row>
      <xdr:rowOff>156964</xdr:rowOff>
    </xdr:to>
    <xdr:sp macro="" textlink="">
      <xdr:nvSpPr>
        <xdr:cNvPr id="653" name="楕円 652"/>
        <xdr:cNvSpPr/>
      </xdr:nvSpPr>
      <xdr:spPr>
        <a:xfrm>
          <a:off x="14541500" y="1274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2041</xdr:rowOff>
    </xdr:from>
    <xdr:ext cx="534377" cy="259045"/>
    <xdr:sp macro="" textlink="">
      <xdr:nvSpPr>
        <xdr:cNvPr id="654" name="テキスト ボックス 653"/>
        <xdr:cNvSpPr txBox="1"/>
      </xdr:nvSpPr>
      <xdr:spPr>
        <a:xfrm>
          <a:off x="14325111" y="125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78750</xdr:rowOff>
    </xdr:from>
    <xdr:to>
      <xdr:col>72</xdr:col>
      <xdr:colOff>38100</xdr:colOff>
      <xdr:row>75</xdr:row>
      <xdr:rowOff>8900</xdr:rowOff>
    </xdr:to>
    <xdr:sp macro="" textlink="">
      <xdr:nvSpPr>
        <xdr:cNvPr id="655" name="楕円 654"/>
        <xdr:cNvSpPr/>
      </xdr:nvSpPr>
      <xdr:spPr>
        <a:xfrm>
          <a:off x="13652500" y="127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25427</xdr:rowOff>
    </xdr:from>
    <xdr:ext cx="534377" cy="259045"/>
    <xdr:sp macro="" textlink="">
      <xdr:nvSpPr>
        <xdr:cNvPr id="656" name="テキスト ボックス 655"/>
        <xdr:cNvSpPr txBox="1"/>
      </xdr:nvSpPr>
      <xdr:spPr>
        <a:xfrm>
          <a:off x="13436111" y="1254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50312</xdr:rowOff>
    </xdr:from>
    <xdr:to>
      <xdr:col>67</xdr:col>
      <xdr:colOff>101600</xdr:colOff>
      <xdr:row>74</xdr:row>
      <xdr:rowOff>151912</xdr:rowOff>
    </xdr:to>
    <xdr:sp macro="" textlink="">
      <xdr:nvSpPr>
        <xdr:cNvPr id="657" name="楕円 656"/>
        <xdr:cNvSpPr/>
      </xdr:nvSpPr>
      <xdr:spPr>
        <a:xfrm>
          <a:off x="12763500" y="127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168439</xdr:rowOff>
    </xdr:from>
    <xdr:ext cx="534377" cy="259045"/>
    <xdr:sp macro="" textlink="">
      <xdr:nvSpPr>
        <xdr:cNvPr id="658" name="テキスト ボックス 657"/>
        <xdr:cNvSpPr txBox="1"/>
      </xdr:nvSpPr>
      <xdr:spPr>
        <a:xfrm>
          <a:off x="12547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4" name="直線コネクタ 683"/>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5" name="積立金最小値テキスト"/>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6" name="直線コネクタ 685"/>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7" name="積立金最大値テキスト"/>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8" name="直線コネクタ 687"/>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154918</xdr:rowOff>
    </xdr:from>
    <xdr:to>
      <xdr:col>85</xdr:col>
      <xdr:colOff>127000</xdr:colOff>
      <xdr:row>98</xdr:row>
      <xdr:rowOff>26477</xdr:rowOff>
    </xdr:to>
    <xdr:cxnSp macro="">
      <xdr:nvCxnSpPr>
        <xdr:cNvPr id="689" name="直線コネクタ 688"/>
        <xdr:cNvCxnSpPr/>
      </xdr:nvCxnSpPr>
      <xdr:spPr>
        <a:xfrm>
          <a:off x="15481300" y="16614118"/>
          <a:ext cx="838200" cy="2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0" name="積立金平均値テキスト"/>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1" name="フローチャート: 判断 690"/>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154918</xdr:rowOff>
    </xdr:from>
    <xdr:to>
      <xdr:col>81</xdr:col>
      <xdr:colOff>50800</xdr:colOff>
      <xdr:row>99</xdr:row>
      <xdr:rowOff>35851</xdr:rowOff>
    </xdr:to>
    <xdr:cxnSp macro="">
      <xdr:nvCxnSpPr>
        <xdr:cNvPr id="692" name="直線コネクタ 691"/>
        <xdr:cNvCxnSpPr/>
      </xdr:nvCxnSpPr>
      <xdr:spPr>
        <a:xfrm flipV="1">
          <a:off x="14592300" y="16614118"/>
          <a:ext cx="889000" cy="39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3" name="フローチャート: 判断 692"/>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59163</xdr:rowOff>
    </xdr:from>
    <xdr:ext cx="534377" cy="259045"/>
    <xdr:sp macro="" textlink="">
      <xdr:nvSpPr>
        <xdr:cNvPr id="694" name="テキスト ボックス 693"/>
        <xdr:cNvSpPr txBox="1"/>
      </xdr:nvSpPr>
      <xdr:spPr>
        <a:xfrm>
          <a:off x="15214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169450</xdr:rowOff>
    </xdr:from>
    <xdr:to>
      <xdr:col>76</xdr:col>
      <xdr:colOff>114300</xdr:colOff>
      <xdr:row>99</xdr:row>
      <xdr:rowOff>35851</xdr:rowOff>
    </xdr:to>
    <xdr:cxnSp macro="">
      <xdr:nvCxnSpPr>
        <xdr:cNvPr id="695" name="直線コネクタ 694"/>
        <xdr:cNvCxnSpPr/>
      </xdr:nvCxnSpPr>
      <xdr:spPr>
        <a:xfrm>
          <a:off x="13703300" y="16971550"/>
          <a:ext cx="889000" cy="3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6" name="フローチャート: 判断 695"/>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7" name="テキスト ボックス 696"/>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169450</xdr:rowOff>
    </xdr:from>
    <xdr:to>
      <xdr:col>71</xdr:col>
      <xdr:colOff>177800</xdr:colOff>
      <xdr:row>99</xdr:row>
      <xdr:rowOff>2377</xdr:rowOff>
    </xdr:to>
    <xdr:cxnSp macro="">
      <xdr:nvCxnSpPr>
        <xdr:cNvPr id="698" name="直線コネクタ 697"/>
        <xdr:cNvCxnSpPr/>
      </xdr:nvCxnSpPr>
      <xdr:spPr>
        <a:xfrm flipV="1">
          <a:off x="12814300" y="16971550"/>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699" name="フローチャート: 判断 698"/>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0" name="テキスト ボックス 699"/>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1" name="フローチャート: 判断 700"/>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2" name="テキスト ボックス 701"/>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147127</xdr:rowOff>
    </xdr:from>
    <xdr:to>
      <xdr:col>85</xdr:col>
      <xdr:colOff>177800</xdr:colOff>
      <xdr:row>98</xdr:row>
      <xdr:rowOff>77277</xdr:rowOff>
    </xdr:to>
    <xdr:sp macro="" textlink="">
      <xdr:nvSpPr>
        <xdr:cNvPr id="708" name="楕円 707"/>
        <xdr:cNvSpPr/>
      </xdr:nvSpPr>
      <xdr:spPr>
        <a:xfrm>
          <a:off x="16268700" y="167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125554</xdr:rowOff>
    </xdr:from>
    <xdr:ext cx="469744" cy="259045"/>
    <xdr:sp macro="" textlink="">
      <xdr:nvSpPr>
        <xdr:cNvPr id="709" name="積立金該当値テキスト"/>
        <xdr:cNvSpPr txBox="1"/>
      </xdr:nvSpPr>
      <xdr:spPr>
        <a:xfrm>
          <a:off x="16370300" y="1675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104118</xdr:rowOff>
    </xdr:from>
    <xdr:to>
      <xdr:col>81</xdr:col>
      <xdr:colOff>101600</xdr:colOff>
      <xdr:row>97</xdr:row>
      <xdr:rowOff>34268</xdr:rowOff>
    </xdr:to>
    <xdr:sp macro="" textlink="">
      <xdr:nvSpPr>
        <xdr:cNvPr id="710" name="楕円 709"/>
        <xdr:cNvSpPr/>
      </xdr:nvSpPr>
      <xdr:spPr>
        <a:xfrm>
          <a:off x="15430500" y="165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50795</xdr:rowOff>
    </xdr:from>
    <xdr:ext cx="534377" cy="259045"/>
    <xdr:sp macro="" textlink="">
      <xdr:nvSpPr>
        <xdr:cNvPr id="711" name="テキスト ボックス 710"/>
        <xdr:cNvSpPr txBox="1"/>
      </xdr:nvSpPr>
      <xdr:spPr>
        <a:xfrm>
          <a:off x="15214111" y="1633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156501</xdr:rowOff>
    </xdr:from>
    <xdr:to>
      <xdr:col>76</xdr:col>
      <xdr:colOff>165100</xdr:colOff>
      <xdr:row>99</xdr:row>
      <xdr:rowOff>86651</xdr:rowOff>
    </xdr:to>
    <xdr:sp macro="" textlink="">
      <xdr:nvSpPr>
        <xdr:cNvPr id="712" name="楕円 711"/>
        <xdr:cNvSpPr/>
      </xdr:nvSpPr>
      <xdr:spPr>
        <a:xfrm>
          <a:off x="14541500" y="1695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77778</xdr:rowOff>
    </xdr:from>
    <xdr:ext cx="469744" cy="259045"/>
    <xdr:sp macro="" textlink="">
      <xdr:nvSpPr>
        <xdr:cNvPr id="713" name="テキスト ボックス 712"/>
        <xdr:cNvSpPr txBox="1"/>
      </xdr:nvSpPr>
      <xdr:spPr>
        <a:xfrm>
          <a:off x="14357428" y="1705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118650</xdr:rowOff>
    </xdr:from>
    <xdr:to>
      <xdr:col>72</xdr:col>
      <xdr:colOff>38100</xdr:colOff>
      <xdr:row>99</xdr:row>
      <xdr:rowOff>48800</xdr:rowOff>
    </xdr:to>
    <xdr:sp macro="" textlink="">
      <xdr:nvSpPr>
        <xdr:cNvPr id="714" name="楕円 713"/>
        <xdr:cNvSpPr/>
      </xdr:nvSpPr>
      <xdr:spPr>
        <a:xfrm>
          <a:off x="13652500" y="169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39927</xdr:rowOff>
    </xdr:from>
    <xdr:ext cx="469744" cy="259045"/>
    <xdr:sp macro="" textlink="">
      <xdr:nvSpPr>
        <xdr:cNvPr id="715" name="テキスト ボックス 714"/>
        <xdr:cNvSpPr txBox="1"/>
      </xdr:nvSpPr>
      <xdr:spPr>
        <a:xfrm>
          <a:off x="13468428" y="1701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123027</xdr:rowOff>
    </xdr:from>
    <xdr:to>
      <xdr:col>67</xdr:col>
      <xdr:colOff>101600</xdr:colOff>
      <xdr:row>99</xdr:row>
      <xdr:rowOff>53177</xdr:rowOff>
    </xdr:to>
    <xdr:sp macro="" textlink="">
      <xdr:nvSpPr>
        <xdr:cNvPr id="716" name="楕円 715"/>
        <xdr:cNvSpPr/>
      </xdr:nvSpPr>
      <xdr:spPr>
        <a:xfrm>
          <a:off x="12763500" y="169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44304</xdr:rowOff>
    </xdr:from>
    <xdr:ext cx="469744" cy="259045"/>
    <xdr:sp macro="" textlink="">
      <xdr:nvSpPr>
        <xdr:cNvPr id="717" name="テキスト ボックス 716"/>
        <xdr:cNvSpPr txBox="1"/>
      </xdr:nvSpPr>
      <xdr:spPr>
        <a:xfrm>
          <a:off x="12579428" y="1701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86142</xdr:rowOff>
    </xdr:from>
    <xdr:to>
      <xdr:col>116</xdr:col>
      <xdr:colOff>62864</xdr:colOff>
      <xdr:row>39</xdr:row>
      <xdr:rowOff>98878</xdr:rowOff>
    </xdr:to>
    <xdr:cxnSp macro="">
      <xdr:nvCxnSpPr>
        <xdr:cNvPr id="743" name="直線コネクタ 742"/>
        <xdr:cNvCxnSpPr/>
      </xdr:nvCxnSpPr>
      <xdr:spPr>
        <a:xfrm flipV="1">
          <a:off x="22159595" y="5401092"/>
          <a:ext cx="1269" cy="138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32819</xdr:rowOff>
    </xdr:from>
    <xdr:ext cx="469744" cy="259045"/>
    <xdr:sp macro="" textlink="">
      <xdr:nvSpPr>
        <xdr:cNvPr id="746" name="投資及び出資金最大値テキスト"/>
        <xdr:cNvSpPr txBox="1"/>
      </xdr:nvSpPr>
      <xdr:spPr>
        <a:xfrm>
          <a:off x="22212300" y="51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86142</xdr:rowOff>
    </xdr:from>
    <xdr:to>
      <xdr:col>116</xdr:col>
      <xdr:colOff>152400</xdr:colOff>
      <xdr:row>31</xdr:row>
      <xdr:rowOff>86142</xdr:rowOff>
    </xdr:to>
    <xdr:cxnSp macro="">
      <xdr:nvCxnSpPr>
        <xdr:cNvPr id="747" name="直線コネクタ 746"/>
        <xdr:cNvCxnSpPr/>
      </xdr:nvCxnSpPr>
      <xdr:spPr>
        <a:xfrm>
          <a:off x="22072600" y="540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86142</xdr:rowOff>
    </xdr:from>
    <xdr:to>
      <xdr:col>116</xdr:col>
      <xdr:colOff>63500</xdr:colOff>
      <xdr:row>34</xdr:row>
      <xdr:rowOff>146395</xdr:rowOff>
    </xdr:to>
    <xdr:cxnSp macro="">
      <xdr:nvCxnSpPr>
        <xdr:cNvPr id="748" name="直線コネクタ 747"/>
        <xdr:cNvCxnSpPr/>
      </xdr:nvCxnSpPr>
      <xdr:spPr>
        <a:xfrm flipV="1">
          <a:off x="21323300" y="5401092"/>
          <a:ext cx="838200" cy="57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10503</xdr:rowOff>
    </xdr:from>
    <xdr:ext cx="469744" cy="259045"/>
    <xdr:sp macro="" textlink="">
      <xdr:nvSpPr>
        <xdr:cNvPr id="749" name="投資及び出資金平均値テキスト"/>
        <xdr:cNvSpPr txBox="1"/>
      </xdr:nvSpPr>
      <xdr:spPr>
        <a:xfrm>
          <a:off x="22212300" y="652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32076</xdr:rowOff>
    </xdr:from>
    <xdr:to>
      <xdr:col>116</xdr:col>
      <xdr:colOff>114300</xdr:colOff>
      <xdr:row>38</xdr:row>
      <xdr:rowOff>133676</xdr:rowOff>
    </xdr:to>
    <xdr:sp macro="" textlink="">
      <xdr:nvSpPr>
        <xdr:cNvPr id="750" name="フローチャート: 判断 749"/>
        <xdr:cNvSpPr/>
      </xdr:nvSpPr>
      <xdr:spPr>
        <a:xfrm>
          <a:off x="221107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63935</xdr:rowOff>
    </xdr:from>
    <xdr:to>
      <xdr:col>111</xdr:col>
      <xdr:colOff>177800</xdr:colOff>
      <xdr:row>34</xdr:row>
      <xdr:rowOff>146395</xdr:rowOff>
    </xdr:to>
    <xdr:cxnSp macro="">
      <xdr:nvCxnSpPr>
        <xdr:cNvPr id="751" name="直線コネクタ 750"/>
        <xdr:cNvCxnSpPr/>
      </xdr:nvCxnSpPr>
      <xdr:spPr>
        <a:xfrm>
          <a:off x="20434300" y="5893235"/>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37138</xdr:rowOff>
    </xdr:from>
    <xdr:to>
      <xdr:col>112</xdr:col>
      <xdr:colOff>38100</xdr:colOff>
      <xdr:row>38</xdr:row>
      <xdr:rowOff>138738</xdr:rowOff>
    </xdr:to>
    <xdr:sp macro="" textlink="">
      <xdr:nvSpPr>
        <xdr:cNvPr id="752" name="フローチャート: 判断 751"/>
        <xdr:cNvSpPr/>
      </xdr:nvSpPr>
      <xdr:spPr>
        <a:xfrm>
          <a:off x="21272500" y="655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129865</xdr:rowOff>
    </xdr:from>
    <xdr:ext cx="469744" cy="259045"/>
    <xdr:sp macro="" textlink="">
      <xdr:nvSpPr>
        <xdr:cNvPr id="753" name="テキスト ボックス 752"/>
        <xdr:cNvSpPr txBox="1"/>
      </xdr:nvSpPr>
      <xdr:spPr>
        <a:xfrm>
          <a:off x="21088428" y="664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57567</xdr:rowOff>
    </xdr:from>
    <xdr:to>
      <xdr:col>107</xdr:col>
      <xdr:colOff>50800</xdr:colOff>
      <xdr:row>34</xdr:row>
      <xdr:rowOff>63935</xdr:rowOff>
    </xdr:to>
    <xdr:cxnSp macro="">
      <xdr:nvCxnSpPr>
        <xdr:cNvPr id="754" name="直線コネクタ 753"/>
        <xdr:cNvCxnSpPr/>
      </xdr:nvCxnSpPr>
      <xdr:spPr>
        <a:xfrm>
          <a:off x="19545300" y="5715417"/>
          <a:ext cx="889000" cy="17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55" name="フローチャート: 判断 754"/>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98188</xdr:rowOff>
    </xdr:from>
    <xdr:ext cx="469744" cy="259045"/>
    <xdr:sp macro="" textlink="">
      <xdr:nvSpPr>
        <xdr:cNvPr id="756" name="テキスト ボックス 755"/>
        <xdr:cNvSpPr txBox="1"/>
      </xdr:nvSpPr>
      <xdr:spPr>
        <a:xfrm>
          <a:off x="20199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21971</xdr:rowOff>
    </xdr:from>
    <xdr:to>
      <xdr:col>102</xdr:col>
      <xdr:colOff>114300</xdr:colOff>
      <xdr:row>33</xdr:row>
      <xdr:rowOff>57567</xdr:rowOff>
    </xdr:to>
    <xdr:cxnSp macro="">
      <xdr:nvCxnSpPr>
        <xdr:cNvPr id="757" name="直線コネクタ 756"/>
        <xdr:cNvCxnSpPr/>
      </xdr:nvCxnSpPr>
      <xdr:spPr>
        <a:xfrm>
          <a:off x="18656300" y="5336921"/>
          <a:ext cx="889000" cy="37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152418</xdr:rowOff>
    </xdr:from>
    <xdr:to>
      <xdr:col>102</xdr:col>
      <xdr:colOff>165100</xdr:colOff>
      <xdr:row>38</xdr:row>
      <xdr:rowOff>82569</xdr:rowOff>
    </xdr:to>
    <xdr:sp macro="" textlink="">
      <xdr:nvSpPr>
        <xdr:cNvPr id="758" name="フローチャート: 判断 757"/>
        <xdr:cNvSpPr/>
      </xdr:nvSpPr>
      <xdr:spPr>
        <a:xfrm>
          <a:off x="19494500" y="64960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73695</xdr:rowOff>
    </xdr:from>
    <xdr:ext cx="469744" cy="259045"/>
    <xdr:sp macro="" textlink="">
      <xdr:nvSpPr>
        <xdr:cNvPr id="759" name="テキスト ボックス 758"/>
        <xdr:cNvSpPr txBox="1"/>
      </xdr:nvSpPr>
      <xdr:spPr>
        <a:xfrm>
          <a:off x="19310428" y="65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38771</xdr:rowOff>
    </xdr:from>
    <xdr:to>
      <xdr:col>98</xdr:col>
      <xdr:colOff>38100</xdr:colOff>
      <xdr:row>38</xdr:row>
      <xdr:rowOff>140371</xdr:rowOff>
    </xdr:to>
    <xdr:sp macro="" textlink="">
      <xdr:nvSpPr>
        <xdr:cNvPr id="760" name="フローチャート: 判断 759"/>
        <xdr:cNvSpPr/>
      </xdr:nvSpPr>
      <xdr:spPr>
        <a:xfrm>
          <a:off x="18605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131498</xdr:rowOff>
    </xdr:from>
    <xdr:ext cx="469744" cy="259045"/>
    <xdr:sp macro="" textlink="">
      <xdr:nvSpPr>
        <xdr:cNvPr id="761" name="テキスト ボックス 760"/>
        <xdr:cNvSpPr txBox="1"/>
      </xdr:nvSpPr>
      <xdr:spPr>
        <a:xfrm>
          <a:off x="18421428" y="66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35342</xdr:rowOff>
    </xdr:from>
    <xdr:to>
      <xdr:col>116</xdr:col>
      <xdr:colOff>114300</xdr:colOff>
      <xdr:row>31</xdr:row>
      <xdr:rowOff>136942</xdr:rowOff>
    </xdr:to>
    <xdr:sp macro="" textlink="">
      <xdr:nvSpPr>
        <xdr:cNvPr id="767" name="楕円 766"/>
        <xdr:cNvSpPr/>
      </xdr:nvSpPr>
      <xdr:spPr>
        <a:xfrm>
          <a:off x="22110700" y="53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159819</xdr:rowOff>
    </xdr:from>
    <xdr:ext cx="469744" cy="259045"/>
    <xdr:sp macro="" textlink="">
      <xdr:nvSpPr>
        <xdr:cNvPr id="768" name="投資及び出資金該当値テキスト"/>
        <xdr:cNvSpPr txBox="1"/>
      </xdr:nvSpPr>
      <xdr:spPr>
        <a:xfrm>
          <a:off x="22212300" y="530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95595</xdr:rowOff>
    </xdr:from>
    <xdr:to>
      <xdr:col>112</xdr:col>
      <xdr:colOff>38100</xdr:colOff>
      <xdr:row>35</xdr:row>
      <xdr:rowOff>25745</xdr:rowOff>
    </xdr:to>
    <xdr:sp macro="" textlink="">
      <xdr:nvSpPr>
        <xdr:cNvPr id="769" name="楕円 768"/>
        <xdr:cNvSpPr/>
      </xdr:nvSpPr>
      <xdr:spPr>
        <a:xfrm>
          <a:off x="21272500" y="59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42272</xdr:rowOff>
    </xdr:from>
    <xdr:ext cx="469744" cy="259045"/>
    <xdr:sp macro="" textlink="">
      <xdr:nvSpPr>
        <xdr:cNvPr id="770" name="テキスト ボックス 769"/>
        <xdr:cNvSpPr txBox="1"/>
      </xdr:nvSpPr>
      <xdr:spPr>
        <a:xfrm>
          <a:off x="21088428" y="570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13135</xdr:rowOff>
    </xdr:from>
    <xdr:to>
      <xdr:col>107</xdr:col>
      <xdr:colOff>101600</xdr:colOff>
      <xdr:row>34</xdr:row>
      <xdr:rowOff>114735</xdr:rowOff>
    </xdr:to>
    <xdr:sp macro="" textlink="">
      <xdr:nvSpPr>
        <xdr:cNvPr id="771" name="楕円 770"/>
        <xdr:cNvSpPr/>
      </xdr:nvSpPr>
      <xdr:spPr>
        <a:xfrm>
          <a:off x="20383500" y="58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131262</xdr:rowOff>
    </xdr:from>
    <xdr:ext cx="469744" cy="259045"/>
    <xdr:sp macro="" textlink="">
      <xdr:nvSpPr>
        <xdr:cNvPr id="772" name="テキスト ボックス 771"/>
        <xdr:cNvSpPr txBox="1"/>
      </xdr:nvSpPr>
      <xdr:spPr>
        <a:xfrm>
          <a:off x="20199428" y="561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6767</xdr:rowOff>
    </xdr:from>
    <xdr:to>
      <xdr:col>102</xdr:col>
      <xdr:colOff>165100</xdr:colOff>
      <xdr:row>33</xdr:row>
      <xdr:rowOff>108367</xdr:rowOff>
    </xdr:to>
    <xdr:sp macro="" textlink="">
      <xdr:nvSpPr>
        <xdr:cNvPr id="773" name="楕円 772"/>
        <xdr:cNvSpPr/>
      </xdr:nvSpPr>
      <xdr:spPr>
        <a:xfrm>
          <a:off x="19494500" y="5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124894</xdr:rowOff>
    </xdr:from>
    <xdr:ext cx="469744" cy="259045"/>
    <xdr:sp macro="" textlink="">
      <xdr:nvSpPr>
        <xdr:cNvPr id="774" name="テキスト ボックス 773"/>
        <xdr:cNvSpPr txBox="1"/>
      </xdr:nvSpPr>
      <xdr:spPr>
        <a:xfrm>
          <a:off x="19310428" y="543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142621</xdr:rowOff>
    </xdr:from>
    <xdr:to>
      <xdr:col>98</xdr:col>
      <xdr:colOff>38100</xdr:colOff>
      <xdr:row>31</xdr:row>
      <xdr:rowOff>72771</xdr:rowOff>
    </xdr:to>
    <xdr:sp macro="" textlink="">
      <xdr:nvSpPr>
        <xdr:cNvPr id="775" name="楕円 774"/>
        <xdr:cNvSpPr/>
      </xdr:nvSpPr>
      <xdr:spPr>
        <a:xfrm>
          <a:off x="18605500" y="52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89298</xdr:rowOff>
    </xdr:from>
    <xdr:ext cx="469744" cy="259045"/>
    <xdr:sp macro="" textlink="">
      <xdr:nvSpPr>
        <xdr:cNvPr id="776" name="テキスト ボックス 775"/>
        <xdr:cNvSpPr txBox="1"/>
      </xdr:nvSpPr>
      <xdr:spPr>
        <a:xfrm>
          <a:off x="18421428" y="506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106744</xdr:rowOff>
    </xdr:from>
    <xdr:to>
      <xdr:col>116</xdr:col>
      <xdr:colOff>62864</xdr:colOff>
      <xdr:row>59</xdr:row>
      <xdr:rowOff>44450</xdr:rowOff>
    </xdr:to>
    <xdr:cxnSp macro="">
      <xdr:nvCxnSpPr>
        <xdr:cNvPr id="800" name="直線コネクタ 799"/>
        <xdr:cNvCxnSpPr/>
      </xdr:nvCxnSpPr>
      <xdr:spPr>
        <a:xfrm flipV="1">
          <a:off x="22159595" y="9365044"/>
          <a:ext cx="1269" cy="79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53421</xdr:rowOff>
    </xdr:from>
    <xdr:ext cx="534377" cy="259045"/>
    <xdr:sp macro="" textlink="">
      <xdr:nvSpPr>
        <xdr:cNvPr id="803" name="貸付金最大値テキスト"/>
        <xdr:cNvSpPr txBox="1"/>
      </xdr:nvSpPr>
      <xdr:spPr>
        <a:xfrm>
          <a:off x="22212300" y="91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106744</xdr:rowOff>
    </xdr:from>
    <xdr:to>
      <xdr:col>116</xdr:col>
      <xdr:colOff>152400</xdr:colOff>
      <xdr:row>54</xdr:row>
      <xdr:rowOff>106744</xdr:rowOff>
    </xdr:to>
    <xdr:cxnSp macro="">
      <xdr:nvCxnSpPr>
        <xdr:cNvPr id="804" name="直線コネクタ 803"/>
        <xdr:cNvCxnSpPr/>
      </xdr:nvCxnSpPr>
      <xdr:spPr>
        <a:xfrm>
          <a:off x="22072600" y="93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44374</xdr:rowOff>
    </xdr:from>
    <xdr:to>
      <xdr:col>116</xdr:col>
      <xdr:colOff>63500</xdr:colOff>
      <xdr:row>54</xdr:row>
      <xdr:rowOff>106744</xdr:rowOff>
    </xdr:to>
    <xdr:cxnSp macro="">
      <xdr:nvCxnSpPr>
        <xdr:cNvPr id="805" name="直線コネクタ 804"/>
        <xdr:cNvCxnSpPr/>
      </xdr:nvCxnSpPr>
      <xdr:spPr>
        <a:xfrm>
          <a:off x="21323300" y="9302674"/>
          <a:ext cx="8382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153395</xdr:rowOff>
    </xdr:from>
    <xdr:ext cx="469744" cy="259045"/>
    <xdr:sp macro="" textlink="">
      <xdr:nvSpPr>
        <xdr:cNvPr id="806" name="貸付金平均値テキスト"/>
        <xdr:cNvSpPr txBox="1"/>
      </xdr:nvSpPr>
      <xdr:spPr>
        <a:xfrm>
          <a:off x="22212300" y="992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3518</xdr:rowOff>
    </xdr:from>
    <xdr:to>
      <xdr:col>116</xdr:col>
      <xdr:colOff>114300</xdr:colOff>
      <xdr:row>58</xdr:row>
      <xdr:rowOff>105118</xdr:rowOff>
    </xdr:to>
    <xdr:sp macro="" textlink="">
      <xdr:nvSpPr>
        <xdr:cNvPr id="807" name="フローチャート: 判断 806"/>
        <xdr:cNvSpPr/>
      </xdr:nvSpPr>
      <xdr:spPr>
        <a:xfrm>
          <a:off x="22110700" y="99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26162</xdr:rowOff>
    </xdr:from>
    <xdr:to>
      <xdr:col>111</xdr:col>
      <xdr:colOff>177800</xdr:colOff>
      <xdr:row>54</xdr:row>
      <xdr:rowOff>44374</xdr:rowOff>
    </xdr:to>
    <xdr:cxnSp macro="">
      <xdr:nvCxnSpPr>
        <xdr:cNvPr id="808" name="直線コネクタ 807"/>
        <xdr:cNvCxnSpPr/>
      </xdr:nvCxnSpPr>
      <xdr:spPr>
        <a:xfrm>
          <a:off x="20434300" y="9113012"/>
          <a:ext cx="889000" cy="1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157747</xdr:rowOff>
    </xdr:from>
    <xdr:to>
      <xdr:col>112</xdr:col>
      <xdr:colOff>38100</xdr:colOff>
      <xdr:row>58</xdr:row>
      <xdr:rowOff>87897</xdr:rowOff>
    </xdr:to>
    <xdr:sp macro="" textlink="">
      <xdr:nvSpPr>
        <xdr:cNvPr id="809" name="フローチャート: 判断 808"/>
        <xdr:cNvSpPr/>
      </xdr:nvSpPr>
      <xdr:spPr>
        <a:xfrm>
          <a:off x="21272500" y="993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79024</xdr:rowOff>
    </xdr:from>
    <xdr:ext cx="469744" cy="259045"/>
    <xdr:sp macro="" textlink="">
      <xdr:nvSpPr>
        <xdr:cNvPr id="810" name="テキスト ボックス 809"/>
        <xdr:cNvSpPr txBox="1"/>
      </xdr:nvSpPr>
      <xdr:spPr>
        <a:xfrm>
          <a:off x="21088428" y="1002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88379</xdr:rowOff>
    </xdr:from>
    <xdr:to>
      <xdr:col>107</xdr:col>
      <xdr:colOff>50800</xdr:colOff>
      <xdr:row>53</xdr:row>
      <xdr:rowOff>26162</xdr:rowOff>
    </xdr:to>
    <xdr:cxnSp macro="">
      <xdr:nvCxnSpPr>
        <xdr:cNvPr id="811" name="直線コネクタ 810"/>
        <xdr:cNvCxnSpPr/>
      </xdr:nvCxnSpPr>
      <xdr:spPr>
        <a:xfrm>
          <a:off x="19545300" y="9003779"/>
          <a:ext cx="889000" cy="10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88633</xdr:rowOff>
    </xdr:from>
    <xdr:to>
      <xdr:col>107</xdr:col>
      <xdr:colOff>101600</xdr:colOff>
      <xdr:row>58</xdr:row>
      <xdr:rowOff>18783</xdr:rowOff>
    </xdr:to>
    <xdr:sp macro="" textlink="">
      <xdr:nvSpPr>
        <xdr:cNvPr id="812" name="フローチャート: 判断 811"/>
        <xdr:cNvSpPr/>
      </xdr:nvSpPr>
      <xdr:spPr>
        <a:xfrm>
          <a:off x="20383500" y="986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9910</xdr:rowOff>
    </xdr:from>
    <xdr:ext cx="469744" cy="259045"/>
    <xdr:sp macro="" textlink="">
      <xdr:nvSpPr>
        <xdr:cNvPr id="813" name="テキスト ボックス 812"/>
        <xdr:cNvSpPr txBox="1"/>
      </xdr:nvSpPr>
      <xdr:spPr>
        <a:xfrm>
          <a:off x="20199428" y="995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126860</xdr:rowOff>
    </xdr:from>
    <xdr:to>
      <xdr:col>102</xdr:col>
      <xdr:colOff>114300</xdr:colOff>
      <xdr:row>52</xdr:row>
      <xdr:rowOff>88379</xdr:rowOff>
    </xdr:to>
    <xdr:cxnSp macro="">
      <xdr:nvCxnSpPr>
        <xdr:cNvPr id="814" name="直線コネクタ 813"/>
        <xdr:cNvCxnSpPr/>
      </xdr:nvCxnSpPr>
      <xdr:spPr>
        <a:xfrm>
          <a:off x="18656300" y="8870810"/>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157747</xdr:rowOff>
    </xdr:from>
    <xdr:to>
      <xdr:col>102</xdr:col>
      <xdr:colOff>165100</xdr:colOff>
      <xdr:row>58</xdr:row>
      <xdr:rowOff>87897</xdr:rowOff>
    </xdr:to>
    <xdr:sp macro="" textlink="">
      <xdr:nvSpPr>
        <xdr:cNvPr id="815" name="フローチャート: 判断 814"/>
        <xdr:cNvSpPr/>
      </xdr:nvSpPr>
      <xdr:spPr>
        <a:xfrm>
          <a:off x="19494500" y="993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79024</xdr:rowOff>
    </xdr:from>
    <xdr:ext cx="469744" cy="259045"/>
    <xdr:sp macro="" textlink="">
      <xdr:nvSpPr>
        <xdr:cNvPr id="816" name="テキスト ボックス 815"/>
        <xdr:cNvSpPr txBox="1"/>
      </xdr:nvSpPr>
      <xdr:spPr>
        <a:xfrm>
          <a:off x="19310428" y="1002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123037</xdr:rowOff>
    </xdr:from>
    <xdr:to>
      <xdr:col>98</xdr:col>
      <xdr:colOff>38100</xdr:colOff>
      <xdr:row>58</xdr:row>
      <xdr:rowOff>53187</xdr:rowOff>
    </xdr:to>
    <xdr:sp macro="" textlink="">
      <xdr:nvSpPr>
        <xdr:cNvPr id="817" name="フローチャート: 判断 816"/>
        <xdr:cNvSpPr/>
      </xdr:nvSpPr>
      <xdr:spPr>
        <a:xfrm>
          <a:off x="186055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44314</xdr:rowOff>
    </xdr:from>
    <xdr:ext cx="469744" cy="259045"/>
    <xdr:sp macro="" textlink="">
      <xdr:nvSpPr>
        <xdr:cNvPr id="818" name="テキスト ボックス 817"/>
        <xdr:cNvSpPr txBox="1"/>
      </xdr:nvSpPr>
      <xdr:spPr>
        <a:xfrm>
          <a:off x="18421428" y="998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55944</xdr:rowOff>
    </xdr:from>
    <xdr:to>
      <xdr:col>116</xdr:col>
      <xdr:colOff>114300</xdr:colOff>
      <xdr:row>54</xdr:row>
      <xdr:rowOff>157544</xdr:rowOff>
    </xdr:to>
    <xdr:sp macro="" textlink="">
      <xdr:nvSpPr>
        <xdr:cNvPr id="824" name="楕円 823"/>
        <xdr:cNvSpPr/>
      </xdr:nvSpPr>
      <xdr:spPr>
        <a:xfrm>
          <a:off x="22110700" y="93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8971</xdr:rowOff>
    </xdr:from>
    <xdr:ext cx="534377" cy="259045"/>
    <xdr:sp macro="" textlink="">
      <xdr:nvSpPr>
        <xdr:cNvPr id="825" name="貸付金該当値テキスト"/>
        <xdr:cNvSpPr txBox="1"/>
      </xdr:nvSpPr>
      <xdr:spPr>
        <a:xfrm>
          <a:off x="22212300" y="92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165024</xdr:rowOff>
    </xdr:from>
    <xdr:to>
      <xdr:col>112</xdr:col>
      <xdr:colOff>38100</xdr:colOff>
      <xdr:row>54</xdr:row>
      <xdr:rowOff>95174</xdr:rowOff>
    </xdr:to>
    <xdr:sp macro="" textlink="">
      <xdr:nvSpPr>
        <xdr:cNvPr id="826" name="楕円 825"/>
        <xdr:cNvSpPr/>
      </xdr:nvSpPr>
      <xdr:spPr>
        <a:xfrm>
          <a:off x="21272500" y="925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111701</xdr:rowOff>
    </xdr:from>
    <xdr:ext cx="534377" cy="259045"/>
    <xdr:sp macro="" textlink="">
      <xdr:nvSpPr>
        <xdr:cNvPr id="827" name="テキスト ボックス 826"/>
        <xdr:cNvSpPr txBox="1"/>
      </xdr:nvSpPr>
      <xdr:spPr>
        <a:xfrm>
          <a:off x="21056111" y="90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146812</xdr:rowOff>
    </xdr:from>
    <xdr:to>
      <xdr:col>107</xdr:col>
      <xdr:colOff>101600</xdr:colOff>
      <xdr:row>53</xdr:row>
      <xdr:rowOff>76962</xdr:rowOff>
    </xdr:to>
    <xdr:sp macro="" textlink="">
      <xdr:nvSpPr>
        <xdr:cNvPr id="828" name="楕円 827"/>
        <xdr:cNvSpPr/>
      </xdr:nvSpPr>
      <xdr:spPr>
        <a:xfrm>
          <a:off x="20383500" y="90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93489</xdr:rowOff>
    </xdr:from>
    <xdr:ext cx="534377" cy="259045"/>
    <xdr:sp macro="" textlink="">
      <xdr:nvSpPr>
        <xdr:cNvPr id="829" name="テキスト ボックス 828"/>
        <xdr:cNvSpPr txBox="1"/>
      </xdr:nvSpPr>
      <xdr:spPr>
        <a:xfrm>
          <a:off x="20167111" y="883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37579</xdr:rowOff>
    </xdr:from>
    <xdr:to>
      <xdr:col>102</xdr:col>
      <xdr:colOff>165100</xdr:colOff>
      <xdr:row>52</xdr:row>
      <xdr:rowOff>139179</xdr:rowOff>
    </xdr:to>
    <xdr:sp macro="" textlink="">
      <xdr:nvSpPr>
        <xdr:cNvPr id="830" name="楕円 829"/>
        <xdr:cNvSpPr/>
      </xdr:nvSpPr>
      <xdr:spPr>
        <a:xfrm>
          <a:off x="19494500" y="89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155706</xdr:rowOff>
    </xdr:from>
    <xdr:ext cx="534377" cy="259045"/>
    <xdr:sp macro="" textlink="">
      <xdr:nvSpPr>
        <xdr:cNvPr id="831" name="テキスト ボックス 830"/>
        <xdr:cNvSpPr txBox="1"/>
      </xdr:nvSpPr>
      <xdr:spPr>
        <a:xfrm>
          <a:off x="19278111" y="872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76060</xdr:rowOff>
    </xdr:from>
    <xdr:to>
      <xdr:col>98</xdr:col>
      <xdr:colOff>38100</xdr:colOff>
      <xdr:row>52</xdr:row>
      <xdr:rowOff>6210</xdr:rowOff>
    </xdr:to>
    <xdr:sp macro="" textlink="">
      <xdr:nvSpPr>
        <xdr:cNvPr id="832" name="楕円 831"/>
        <xdr:cNvSpPr/>
      </xdr:nvSpPr>
      <xdr:spPr>
        <a:xfrm>
          <a:off x="18605500" y="88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22737</xdr:rowOff>
    </xdr:from>
    <xdr:ext cx="534377" cy="259045"/>
    <xdr:sp macro="" textlink="">
      <xdr:nvSpPr>
        <xdr:cNvPr id="833" name="テキスト ボックス 832"/>
        <xdr:cNvSpPr txBox="1"/>
      </xdr:nvSpPr>
      <xdr:spPr>
        <a:xfrm>
          <a:off x="18389111" y="859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6" name="直線コネクタ 855"/>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7" name="繰出金最小値テキスト"/>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8" name="直線コネクタ 857"/>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9" name="繰出金最大値テキスト"/>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60" name="直線コネクタ 859"/>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169738</xdr:rowOff>
    </xdr:from>
    <xdr:to>
      <xdr:col>116</xdr:col>
      <xdr:colOff>63500</xdr:colOff>
      <xdr:row>75</xdr:row>
      <xdr:rowOff>21971</xdr:rowOff>
    </xdr:to>
    <xdr:cxnSp macro="">
      <xdr:nvCxnSpPr>
        <xdr:cNvPr id="861" name="直線コネクタ 860"/>
        <xdr:cNvCxnSpPr/>
      </xdr:nvCxnSpPr>
      <xdr:spPr>
        <a:xfrm flipV="1">
          <a:off x="21323300" y="12857038"/>
          <a:ext cx="8382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35551</xdr:rowOff>
    </xdr:from>
    <xdr:ext cx="534377" cy="259045"/>
    <xdr:sp macro="" textlink="">
      <xdr:nvSpPr>
        <xdr:cNvPr id="862" name="繰出金平均値テキスト"/>
        <xdr:cNvSpPr txBox="1"/>
      </xdr:nvSpPr>
      <xdr:spPr>
        <a:xfrm>
          <a:off x="22212300" y="128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63" name="フローチャート: 判断 862"/>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21971</xdr:rowOff>
    </xdr:from>
    <xdr:to>
      <xdr:col>111</xdr:col>
      <xdr:colOff>177800</xdr:colOff>
      <xdr:row>75</xdr:row>
      <xdr:rowOff>25903</xdr:rowOff>
    </xdr:to>
    <xdr:cxnSp macro="">
      <xdr:nvCxnSpPr>
        <xdr:cNvPr id="864" name="直線コネクタ 863"/>
        <xdr:cNvCxnSpPr/>
      </xdr:nvCxnSpPr>
      <xdr:spPr>
        <a:xfrm flipV="1">
          <a:off x="20434300" y="12880721"/>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5" name="フローチャート: 判断 864"/>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15983</xdr:rowOff>
    </xdr:from>
    <xdr:ext cx="534377" cy="259045"/>
    <xdr:sp macro="" textlink="">
      <xdr:nvSpPr>
        <xdr:cNvPr id="866" name="テキスト ボックス 865"/>
        <xdr:cNvSpPr txBox="1"/>
      </xdr:nvSpPr>
      <xdr:spPr>
        <a:xfrm>
          <a:off x="21056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14244</xdr:rowOff>
    </xdr:from>
    <xdr:to>
      <xdr:col>107</xdr:col>
      <xdr:colOff>50800</xdr:colOff>
      <xdr:row>75</xdr:row>
      <xdr:rowOff>25903</xdr:rowOff>
    </xdr:to>
    <xdr:cxnSp macro="">
      <xdr:nvCxnSpPr>
        <xdr:cNvPr id="867" name="直線コネクタ 866"/>
        <xdr:cNvCxnSpPr/>
      </xdr:nvCxnSpPr>
      <xdr:spPr>
        <a:xfrm>
          <a:off x="19545300" y="12872994"/>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8" name="フローチャート: 判断 867"/>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23984</xdr:rowOff>
    </xdr:from>
    <xdr:ext cx="534377" cy="259045"/>
    <xdr:sp macro="" textlink="">
      <xdr:nvSpPr>
        <xdr:cNvPr id="869" name="テキスト ボックス 868"/>
        <xdr:cNvSpPr txBox="1"/>
      </xdr:nvSpPr>
      <xdr:spPr>
        <a:xfrm>
          <a:off x="20167111" y="13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14244</xdr:rowOff>
    </xdr:from>
    <xdr:to>
      <xdr:col>102</xdr:col>
      <xdr:colOff>114300</xdr:colOff>
      <xdr:row>75</xdr:row>
      <xdr:rowOff>41905</xdr:rowOff>
    </xdr:to>
    <xdr:cxnSp macro="">
      <xdr:nvCxnSpPr>
        <xdr:cNvPr id="870" name="直線コネクタ 869"/>
        <xdr:cNvCxnSpPr/>
      </xdr:nvCxnSpPr>
      <xdr:spPr>
        <a:xfrm flipV="1">
          <a:off x="18656300" y="12872994"/>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71" name="フローチャート: 判断 870"/>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119128</xdr:rowOff>
    </xdr:from>
    <xdr:ext cx="534377" cy="259045"/>
    <xdr:sp macro="" textlink="">
      <xdr:nvSpPr>
        <xdr:cNvPr id="872" name="テキスト ボックス 871"/>
        <xdr:cNvSpPr txBox="1"/>
      </xdr:nvSpPr>
      <xdr:spPr>
        <a:xfrm>
          <a:off x="19278111" y="129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73" name="フローチャート: 判断 872"/>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142170</xdr:rowOff>
    </xdr:from>
    <xdr:ext cx="534377" cy="259045"/>
    <xdr:sp macro="" textlink="">
      <xdr:nvSpPr>
        <xdr:cNvPr id="874" name="テキスト ボックス 873"/>
        <xdr:cNvSpPr txBox="1"/>
      </xdr:nvSpPr>
      <xdr:spPr>
        <a:xfrm>
          <a:off x="18389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118938</xdr:rowOff>
    </xdr:from>
    <xdr:to>
      <xdr:col>116</xdr:col>
      <xdr:colOff>114300</xdr:colOff>
      <xdr:row>75</xdr:row>
      <xdr:rowOff>49088</xdr:rowOff>
    </xdr:to>
    <xdr:sp macro="" textlink="">
      <xdr:nvSpPr>
        <xdr:cNvPr id="880" name="楕円 879"/>
        <xdr:cNvSpPr/>
      </xdr:nvSpPr>
      <xdr:spPr>
        <a:xfrm>
          <a:off x="22110700" y="128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141815</xdr:rowOff>
    </xdr:from>
    <xdr:ext cx="534377" cy="259045"/>
    <xdr:sp macro="" textlink="">
      <xdr:nvSpPr>
        <xdr:cNvPr id="881" name="繰出金該当値テキスト"/>
        <xdr:cNvSpPr txBox="1"/>
      </xdr:nvSpPr>
      <xdr:spPr>
        <a:xfrm>
          <a:off x="22212300" y="126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142621</xdr:rowOff>
    </xdr:from>
    <xdr:to>
      <xdr:col>112</xdr:col>
      <xdr:colOff>38100</xdr:colOff>
      <xdr:row>75</xdr:row>
      <xdr:rowOff>72771</xdr:rowOff>
    </xdr:to>
    <xdr:sp macro="" textlink="">
      <xdr:nvSpPr>
        <xdr:cNvPr id="882" name="楕円 881"/>
        <xdr:cNvSpPr/>
      </xdr:nvSpPr>
      <xdr:spPr>
        <a:xfrm>
          <a:off x="21272500" y="128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89298</xdr:rowOff>
    </xdr:from>
    <xdr:ext cx="534377" cy="259045"/>
    <xdr:sp macro="" textlink="">
      <xdr:nvSpPr>
        <xdr:cNvPr id="883" name="テキスト ボックス 882"/>
        <xdr:cNvSpPr txBox="1"/>
      </xdr:nvSpPr>
      <xdr:spPr>
        <a:xfrm>
          <a:off x="21056111" y="126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146553</xdr:rowOff>
    </xdr:from>
    <xdr:to>
      <xdr:col>107</xdr:col>
      <xdr:colOff>101600</xdr:colOff>
      <xdr:row>75</xdr:row>
      <xdr:rowOff>76703</xdr:rowOff>
    </xdr:to>
    <xdr:sp macro="" textlink="">
      <xdr:nvSpPr>
        <xdr:cNvPr id="884" name="楕円 883"/>
        <xdr:cNvSpPr/>
      </xdr:nvSpPr>
      <xdr:spPr>
        <a:xfrm>
          <a:off x="20383500" y="128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93230</xdr:rowOff>
    </xdr:from>
    <xdr:ext cx="534377" cy="259045"/>
    <xdr:sp macro="" textlink="">
      <xdr:nvSpPr>
        <xdr:cNvPr id="885" name="テキスト ボックス 884"/>
        <xdr:cNvSpPr txBox="1"/>
      </xdr:nvSpPr>
      <xdr:spPr>
        <a:xfrm>
          <a:off x="20167111" y="1260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134894</xdr:rowOff>
    </xdr:from>
    <xdr:to>
      <xdr:col>102</xdr:col>
      <xdr:colOff>165100</xdr:colOff>
      <xdr:row>75</xdr:row>
      <xdr:rowOff>65044</xdr:rowOff>
    </xdr:to>
    <xdr:sp macro="" textlink="">
      <xdr:nvSpPr>
        <xdr:cNvPr id="886" name="楕円 885"/>
        <xdr:cNvSpPr/>
      </xdr:nvSpPr>
      <xdr:spPr>
        <a:xfrm>
          <a:off x="19494500" y="1282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81571</xdr:rowOff>
    </xdr:from>
    <xdr:ext cx="534377" cy="259045"/>
    <xdr:sp macro="" textlink="">
      <xdr:nvSpPr>
        <xdr:cNvPr id="887" name="テキスト ボックス 886"/>
        <xdr:cNvSpPr txBox="1"/>
      </xdr:nvSpPr>
      <xdr:spPr>
        <a:xfrm>
          <a:off x="19278111" y="1259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162555</xdr:rowOff>
    </xdr:from>
    <xdr:to>
      <xdr:col>98</xdr:col>
      <xdr:colOff>38100</xdr:colOff>
      <xdr:row>75</xdr:row>
      <xdr:rowOff>92705</xdr:rowOff>
    </xdr:to>
    <xdr:sp macro="" textlink="">
      <xdr:nvSpPr>
        <xdr:cNvPr id="888" name="楕円 887"/>
        <xdr:cNvSpPr/>
      </xdr:nvSpPr>
      <xdr:spPr>
        <a:xfrm>
          <a:off x="18605500" y="128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109232</xdr:rowOff>
    </xdr:from>
    <xdr:ext cx="534377" cy="259045"/>
    <xdr:sp macro="" textlink="">
      <xdr:nvSpPr>
        <xdr:cNvPr id="889" name="テキスト ボックス 888"/>
        <xdr:cNvSpPr txBox="1"/>
      </xdr:nvSpPr>
      <xdr:spPr>
        <a:xfrm>
          <a:off x="18389111" y="126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年度から３度にわたり計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市町村と合併したことにより特例市中２番目に広い市域を有しているため、人口千人当たり職員数が類似団体内平均に比べ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人多いこと、保有する市有施設が多いことや豪雪地のため除排雪経費に多額の経費がかかることから、人件費、物件費や維持補修費が類似団体内平均に比べ高い水準となっている。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新市建設計画に基づく事業や教育施設の整備事業の取り組み、過疎対策事業の推進、市域が広く道路や下水などのインフラ整備に経費がかかることなどから、公債費においても類似団体内平均より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このため、今後も定員の適正化や、施設の計画的な保全などの取り組みを進め、経費の節減を図るとともに、起債を活用する際は、引き続き、交付税措置のある有利な起債の選択を図っていく。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261,287
258,792
891.05
144,538,627
137,432,003
6,260,237
71,036,813
152,646,395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110744</xdr:rowOff>
    </xdr:from>
    <xdr:to>
      <xdr:col>24</xdr:col>
      <xdr:colOff>63500</xdr:colOff>
      <xdr:row>34</xdr:row>
      <xdr:rowOff>164084</xdr:rowOff>
    </xdr:to>
    <xdr:cxnSp macro="">
      <xdr:nvCxnSpPr>
        <xdr:cNvPr id="59" name="直線コネクタ 58"/>
        <xdr:cNvCxnSpPr/>
      </xdr:nvCxnSpPr>
      <xdr:spPr>
        <a:xfrm>
          <a:off x="3797300" y="5940044"/>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48260</xdr:rowOff>
    </xdr:from>
    <xdr:to>
      <xdr:col>19</xdr:col>
      <xdr:colOff>177800</xdr:colOff>
      <xdr:row>34</xdr:row>
      <xdr:rowOff>110744</xdr:rowOff>
    </xdr:to>
    <xdr:cxnSp macro="">
      <xdr:nvCxnSpPr>
        <xdr:cNvPr id="62" name="直線コネクタ 61"/>
        <xdr:cNvCxnSpPr/>
      </xdr:nvCxnSpPr>
      <xdr:spPr>
        <a:xfrm>
          <a:off x="2908300" y="5877560"/>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48260</xdr:rowOff>
    </xdr:from>
    <xdr:to>
      <xdr:col>15</xdr:col>
      <xdr:colOff>50800</xdr:colOff>
      <xdr:row>34</xdr:row>
      <xdr:rowOff>168656</xdr:rowOff>
    </xdr:to>
    <xdr:cxnSp macro="">
      <xdr:nvCxnSpPr>
        <xdr:cNvPr id="65" name="直線コネクタ 64"/>
        <xdr:cNvCxnSpPr/>
      </xdr:nvCxnSpPr>
      <xdr:spPr>
        <a:xfrm flipV="1">
          <a:off x="2019300" y="587756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72644</xdr:rowOff>
    </xdr:from>
    <xdr:to>
      <xdr:col>10</xdr:col>
      <xdr:colOff>114300</xdr:colOff>
      <xdr:row>34</xdr:row>
      <xdr:rowOff>168656</xdr:rowOff>
    </xdr:to>
    <xdr:cxnSp macro="">
      <xdr:nvCxnSpPr>
        <xdr:cNvPr id="68" name="直線コネクタ 67"/>
        <xdr:cNvCxnSpPr/>
      </xdr:nvCxnSpPr>
      <xdr:spPr>
        <a:xfrm>
          <a:off x="1130300" y="59019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113284</xdr:rowOff>
    </xdr:from>
    <xdr:to>
      <xdr:col>24</xdr:col>
      <xdr:colOff>114300</xdr:colOff>
      <xdr:row>35</xdr:row>
      <xdr:rowOff>43434</xdr:rowOff>
    </xdr:to>
    <xdr:sp macro="" textlink="">
      <xdr:nvSpPr>
        <xdr:cNvPr id="78" name="楕円 77"/>
        <xdr:cNvSpPr/>
      </xdr:nvSpPr>
      <xdr:spPr>
        <a:xfrm>
          <a:off x="45847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136161</xdr:rowOff>
    </xdr:from>
    <xdr:ext cx="469744" cy="259045"/>
    <xdr:sp macro="" textlink="">
      <xdr:nvSpPr>
        <xdr:cNvPr id="79" name="議会費該当値テキスト"/>
        <xdr:cNvSpPr txBox="1"/>
      </xdr:nvSpPr>
      <xdr:spPr>
        <a:xfrm>
          <a:off x="4686300"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59944</xdr:rowOff>
    </xdr:from>
    <xdr:to>
      <xdr:col>20</xdr:col>
      <xdr:colOff>38100</xdr:colOff>
      <xdr:row>34</xdr:row>
      <xdr:rowOff>161544</xdr:rowOff>
    </xdr:to>
    <xdr:sp macro="" textlink="">
      <xdr:nvSpPr>
        <xdr:cNvPr id="80" name="楕円 79"/>
        <xdr:cNvSpPr/>
      </xdr:nvSpPr>
      <xdr:spPr>
        <a:xfrm>
          <a:off x="3746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6621</xdr:rowOff>
    </xdr:from>
    <xdr:ext cx="469744" cy="259045"/>
    <xdr:sp macro="" textlink="">
      <xdr:nvSpPr>
        <xdr:cNvPr id="81" name="テキスト ボックス 80"/>
        <xdr:cNvSpPr txBox="1"/>
      </xdr:nvSpPr>
      <xdr:spPr>
        <a:xfrm>
          <a:off x="3562428"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168910</xdr:rowOff>
    </xdr:from>
    <xdr:to>
      <xdr:col>15</xdr:col>
      <xdr:colOff>101600</xdr:colOff>
      <xdr:row>34</xdr:row>
      <xdr:rowOff>99060</xdr:rowOff>
    </xdr:to>
    <xdr:sp macro="" textlink="">
      <xdr:nvSpPr>
        <xdr:cNvPr id="82" name="楕円 81"/>
        <xdr:cNvSpPr/>
      </xdr:nvSpPr>
      <xdr:spPr>
        <a:xfrm>
          <a:off x="2857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115587</xdr:rowOff>
    </xdr:from>
    <xdr:ext cx="469744" cy="259045"/>
    <xdr:sp macro="" textlink="">
      <xdr:nvSpPr>
        <xdr:cNvPr id="83" name="テキスト ボックス 82"/>
        <xdr:cNvSpPr txBox="1"/>
      </xdr:nvSpPr>
      <xdr:spPr>
        <a:xfrm>
          <a:off x="2673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117856</xdr:rowOff>
    </xdr:from>
    <xdr:to>
      <xdr:col>10</xdr:col>
      <xdr:colOff>165100</xdr:colOff>
      <xdr:row>35</xdr:row>
      <xdr:rowOff>48006</xdr:rowOff>
    </xdr:to>
    <xdr:sp macro="" textlink="">
      <xdr:nvSpPr>
        <xdr:cNvPr id="84" name="楕円 83"/>
        <xdr:cNvSpPr/>
      </xdr:nvSpPr>
      <xdr:spPr>
        <a:xfrm>
          <a:off x="1968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64533</xdr:rowOff>
    </xdr:from>
    <xdr:ext cx="469744" cy="259045"/>
    <xdr:sp macro="" textlink="">
      <xdr:nvSpPr>
        <xdr:cNvPr id="85" name="テキスト ボックス 84"/>
        <xdr:cNvSpPr txBox="1"/>
      </xdr:nvSpPr>
      <xdr:spPr>
        <a:xfrm>
          <a:off x="1784428" y="572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21844</xdr:rowOff>
    </xdr:from>
    <xdr:to>
      <xdr:col>6</xdr:col>
      <xdr:colOff>38100</xdr:colOff>
      <xdr:row>34</xdr:row>
      <xdr:rowOff>123444</xdr:rowOff>
    </xdr:to>
    <xdr:sp macro="" textlink="">
      <xdr:nvSpPr>
        <xdr:cNvPr id="86" name="楕円 85"/>
        <xdr:cNvSpPr/>
      </xdr:nvSpPr>
      <xdr:spPr>
        <a:xfrm>
          <a:off x="1079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139971</xdr:rowOff>
    </xdr:from>
    <xdr:ext cx="469744" cy="259045"/>
    <xdr:sp macro="" textlink="">
      <xdr:nvSpPr>
        <xdr:cNvPr id="87" name="テキスト ボックス 86"/>
        <xdr:cNvSpPr txBox="1"/>
      </xdr:nvSpPr>
      <xdr:spPr>
        <a:xfrm>
          <a:off x="895428"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254</xdr:rowOff>
    </xdr:from>
    <xdr:to>
      <xdr:col>24</xdr:col>
      <xdr:colOff>63500</xdr:colOff>
      <xdr:row>57</xdr:row>
      <xdr:rowOff>20130</xdr:rowOff>
    </xdr:to>
    <xdr:cxnSp macro="">
      <xdr:nvCxnSpPr>
        <xdr:cNvPr id="117" name="直線コネクタ 116"/>
        <xdr:cNvCxnSpPr/>
      </xdr:nvCxnSpPr>
      <xdr:spPr>
        <a:xfrm>
          <a:off x="3797300" y="9772904"/>
          <a:ext cx="8382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120311</xdr:rowOff>
    </xdr:from>
    <xdr:ext cx="534377" cy="259045"/>
    <xdr:sp macro="" textlink="">
      <xdr:nvSpPr>
        <xdr:cNvPr id="118" name="総務費平均値テキスト"/>
        <xdr:cNvSpPr txBox="1"/>
      </xdr:nvSpPr>
      <xdr:spPr>
        <a:xfrm>
          <a:off x="4686300" y="9892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48743</xdr:rowOff>
    </xdr:from>
    <xdr:to>
      <xdr:col>19</xdr:col>
      <xdr:colOff>177800</xdr:colOff>
      <xdr:row>57</xdr:row>
      <xdr:rowOff>254</xdr:rowOff>
    </xdr:to>
    <xdr:cxnSp macro="">
      <xdr:nvCxnSpPr>
        <xdr:cNvPr id="120" name="直線コネクタ 119"/>
        <xdr:cNvCxnSpPr/>
      </xdr:nvCxnSpPr>
      <xdr:spPr>
        <a:xfrm>
          <a:off x="2908300" y="8621243"/>
          <a:ext cx="889000" cy="115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75722</xdr:rowOff>
    </xdr:from>
    <xdr:ext cx="534377" cy="259045"/>
    <xdr:sp macro="" textlink="">
      <xdr:nvSpPr>
        <xdr:cNvPr id="122" name="テキスト ボックス 121"/>
        <xdr:cNvSpPr txBox="1"/>
      </xdr:nvSpPr>
      <xdr:spPr>
        <a:xfrm>
          <a:off x="3530111" y="100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48743</xdr:rowOff>
    </xdr:from>
    <xdr:to>
      <xdr:col>15</xdr:col>
      <xdr:colOff>50800</xdr:colOff>
      <xdr:row>57</xdr:row>
      <xdr:rowOff>116472</xdr:rowOff>
    </xdr:to>
    <xdr:cxnSp macro="">
      <xdr:nvCxnSpPr>
        <xdr:cNvPr id="123" name="直線コネクタ 122"/>
        <xdr:cNvCxnSpPr/>
      </xdr:nvCxnSpPr>
      <xdr:spPr>
        <a:xfrm flipV="1">
          <a:off x="2019300" y="8621243"/>
          <a:ext cx="889000" cy="126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71340</xdr:rowOff>
    </xdr:from>
    <xdr:ext cx="599010" cy="259045"/>
    <xdr:sp macro="" textlink="">
      <xdr:nvSpPr>
        <xdr:cNvPr id="125" name="テキスト ボックス 124"/>
        <xdr:cNvSpPr txBox="1"/>
      </xdr:nvSpPr>
      <xdr:spPr>
        <a:xfrm>
          <a:off x="2608795" y="881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116472</xdr:rowOff>
    </xdr:from>
    <xdr:to>
      <xdr:col>10</xdr:col>
      <xdr:colOff>114300</xdr:colOff>
      <xdr:row>57</xdr:row>
      <xdr:rowOff>134963</xdr:rowOff>
    </xdr:to>
    <xdr:cxnSp macro="">
      <xdr:nvCxnSpPr>
        <xdr:cNvPr id="126" name="直線コネクタ 125"/>
        <xdr:cNvCxnSpPr/>
      </xdr:nvCxnSpPr>
      <xdr:spPr>
        <a:xfrm flipV="1">
          <a:off x="1130300" y="9889122"/>
          <a:ext cx="889000" cy="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140352</xdr:rowOff>
    </xdr:from>
    <xdr:ext cx="534377" cy="259045"/>
    <xdr:sp macro="" textlink="">
      <xdr:nvSpPr>
        <xdr:cNvPr id="128" name="テキスト ボックス 127"/>
        <xdr:cNvSpPr txBox="1"/>
      </xdr:nvSpPr>
      <xdr:spPr>
        <a:xfrm>
          <a:off x="1752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149077</xdr:rowOff>
    </xdr:from>
    <xdr:ext cx="534377" cy="259045"/>
    <xdr:sp macro="" textlink="">
      <xdr:nvSpPr>
        <xdr:cNvPr id="130" name="テキスト ボックス 129"/>
        <xdr:cNvSpPr txBox="1"/>
      </xdr:nvSpPr>
      <xdr:spPr>
        <a:xfrm>
          <a:off x="863111" y="100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140780</xdr:rowOff>
    </xdr:from>
    <xdr:to>
      <xdr:col>24</xdr:col>
      <xdr:colOff>114300</xdr:colOff>
      <xdr:row>57</xdr:row>
      <xdr:rowOff>70930</xdr:rowOff>
    </xdr:to>
    <xdr:sp macro="" textlink="">
      <xdr:nvSpPr>
        <xdr:cNvPr id="136" name="楕円 135"/>
        <xdr:cNvSpPr/>
      </xdr:nvSpPr>
      <xdr:spPr>
        <a:xfrm>
          <a:off x="4584700" y="97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55707</xdr:rowOff>
    </xdr:from>
    <xdr:ext cx="534377" cy="259045"/>
    <xdr:sp macro="" textlink="">
      <xdr:nvSpPr>
        <xdr:cNvPr id="137" name="総務費該当値テキスト"/>
        <xdr:cNvSpPr txBox="1"/>
      </xdr:nvSpPr>
      <xdr:spPr>
        <a:xfrm>
          <a:off x="4686300" y="96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120904</xdr:rowOff>
    </xdr:from>
    <xdr:to>
      <xdr:col>20</xdr:col>
      <xdr:colOff>38100</xdr:colOff>
      <xdr:row>57</xdr:row>
      <xdr:rowOff>51054</xdr:rowOff>
    </xdr:to>
    <xdr:sp macro="" textlink="">
      <xdr:nvSpPr>
        <xdr:cNvPr id="138" name="楕円 137"/>
        <xdr:cNvSpPr/>
      </xdr:nvSpPr>
      <xdr:spPr>
        <a:xfrm>
          <a:off x="3746500" y="97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67581</xdr:rowOff>
    </xdr:from>
    <xdr:ext cx="534377" cy="259045"/>
    <xdr:sp macro="" textlink="">
      <xdr:nvSpPr>
        <xdr:cNvPr id="139" name="テキスト ボックス 138"/>
        <xdr:cNvSpPr txBox="1"/>
      </xdr:nvSpPr>
      <xdr:spPr>
        <a:xfrm>
          <a:off x="3530111" y="9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169393</xdr:rowOff>
    </xdr:from>
    <xdr:to>
      <xdr:col>15</xdr:col>
      <xdr:colOff>101600</xdr:colOff>
      <xdr:row>50</xdr:row>
      <xdr:rowOff>99543</xdr:rowOff>
    </xdr:to>
    <xdr:sp macro="" textlink="">
      <xdr:nvSpPr>
        <xdr:cNvPr id="140" name="楕円 139"/>
        <xdr:cNvSpPr/>
      </xdr:nvSpPr>
      <xdr:spPr>
        <a:xfrm>
          <a:off x="2857500" y="85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116070</xdr:rowOff>
    </xdr:from>
    <xdr:ext cx="599010" cy="259045"/>
    <xdr:sp macro="" textlink="">
      <xdr:nvSpPr>
        <xdr:cNvPr id="141" name="テキスト ボックス 140"/>
        <xdr:cNvSpPr txBox="1"/>
      </xdr:nvSpPr>
      <xdr:spPr>
        <a:xfrm>
          <a:off x="2608795" y="834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65672</xdr:rowOff>
    </xdr:from>
    <xdr:to>
      <xdr:col>10</xdr:col>
      <xdr:colOff>165100</xdr:colOff>
      <xdr:row>57</xdr:row>
      <xdr:rowOff>167272</xdr:rowOff>
    </xdr:to>
    <xdr:sp macro="" textlink="">
      <xdr:nvSpPr>
        <xdr:cNvPr id="142" name="楕円 141"/>
        <xdr:cNvSpPr/>
      </xdr:nvSpPr>
      <xdr:spPr>
        <a:xfrm>
          <a:off x="1968500" y="98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12349</xdr:rowOff>
    </xdr:from>
    <xdr:ext cx="534377" cy="259045"/>
    <xdr:sp macro="" textlink="">
      <xdr:nvSpPr>
        <xdr:cNvPr id="143" name="テキスト ボックス 142"/>
        <xdr:cNvSpPr txBox="1"/>
      </xdr:nvSpPr>
      <xdr:spPr>
        <a:xfrm>
          <a:off x="1752111" y="961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84163</xdr:rowOff>
    </xdr:from>
    <xdr:to>
      <xdr:col>6</xdr:col>
      <xdr:colOff>38100</xdr:colOff>
      <xdr:row>58</xdr:row>
      <xdr:rowOff>14313</xdr:rowOff>
    </xdr:to>
    <xdr:sp macro="" textlink="">
      <xdr:nvSpPr>
        <xdr:cNvPr id="144" name="楕円 143"/>
        <xdr:cNvSpPr/>
      </xdr:nvSpPr>
      <xdr:spPr>
        <a:xfrm>
          <a:off x="1079500" y="98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30840</xdr:rowOff>
    </xdr:from>
    <xdr:ext cx="534377" cy="259045"/>
    <xdr:sp macro="" textlink="">
      <xdr:nvSpPr>
        <xdr:cNvPr id="145" name="テキスト ボックス 144"/>
        <xdr:cNvSpPr txBox="1"/>
      </xdr:nvSpPr>
      <xdr:spPr>
        <a:xfrm>
          <a:off x="863111" y="96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150430</xdr:rowOff>
    </xdr:from>
    <xdr:to>
      <xdr:col>24</xdr:col>
      <xdr:colOff>62865</xdr:colOff>
      <xdr:row>77</xdr:row>
      <xdr:rowOff>91266</xdr:rowOff>
    </xdr:to>
    <xdr:cxnSp macro="">
      <xdr:nvCxnSpPr>
        <xdr:cNvPr id="174" name="直線コネクタ 173"/>
        <xdr:cNvCxnSpPr/>
      </xdr:nvCxnSpPr>
      <xdr:spPr>
        <a:xfrm flipV="1">
          <a:off x="4633595" y="12151930"/>
          <a:ext cx="1270" cy="114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95093</xdr:rowOff>
    </xdr:from>
    <xdr:ext cx="599010" cy="259045"/>
    <xdr:sp macro="" textlink="">
      <xdr:nvSpPr>
        <xdr:cNvPr id="175" name="民生費最小値テキスト"/>
        <xdr:cNvSpPr txBox="1"/>
      </xdr:nvSpPr>
      <xdr:spPr>
        <a:xfrm>
          <a:off x="4686300" y="1329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91266</xdr:rowOff>
    </xdr:from>
    <xdr:to>
      <xdr:col>24</xdr:col>
      <xdr:colOff>152400</xdr:colOff>
      <xdr:row>77</xdr:row>
      <xdr:rowOff>91266</xdr:rowOff>
    </xdr:to>
    <xdr:cxnSp macro="">
      <xdr:nvCxnSpPr>
        <xdr:cNvPr id="176" name="直線コネクタ 175"/>
        <xdr:cNvCxnSpPr/>
      </xdr:nvCxnSpPr>
      <xdr:spPr>
        <a:xfrm>
          <a:off x="4546600" y="1329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97107</xdr:rowOff>
    </xdr:from>
    <xdr:ext cx="599010" cy="259045"/>
    <xdr:sp macro="" textlink="">
      <xdr:nvSpPr>
        <xdr:cNvPr id="177" name="民生費最大値テキスト"/>
        <xdr:cNvSpPr txBox="1"/>
      </xdr:nvSpPr>
      <xdr:spPr>
        <a:xfrm>
          <a:off x="4686300" y="1192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150430</xdr:rowOff>
    </xdr:from>
    <xdr:to>
      <xdr:col>24</xdr:col>
      <xdr:colOff>152400</xdr:colOff>
      <xdr:row>70</xdr:row>
      <xdr:rowOff>150430</xdr:rowOff>
    </xdr:to>
    <xdr:cxnSp macro="">
      <xdr:nvCxnSpPr>
        <xdr:cNvPr id="178" name="直線コネクタ 177"/>
        <xdr:cNvCxnSpPr/>
      </xdr:nvCxnSpPr>
      <xdr:spPr>
        <a:xfrm>
          <a:off x="4546600" y="1215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34801</xdr:rowOff>
    </xdr:from>
    <xdr:to>
      <xdr:col>24</xdr:col>
      <xdr:colOff>63500</xdr:colOff>
      <xdr:row>77</xdr:row>
      <xdr:rowOff>3826</xdr:rowOff>
    </xdr:to>
    <xdr:cxnSp macro="">
      <xdr:nvCxnSpPr>
        <xdr:cNvPr id="179" name="直線コネクタ 178"/>
        <xdr:cNvCxnSpPr/>
      </xdr:nvCxnSpPr>
      <xdr:spPr>
        <a:xfrm>
          <a:off x="3797300" y="13065001"/>
          <a:ext cx="8382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133451</xdr:rowOff>
    </xdr:from>
    <xdr:ext cx="599010" cy="259045"/>
    <xdr:sp macro="" textlink="">
      <xdr:nvSpPr>
        <xdr:cNvPr id="180" name="民生費平均値テキスト"/>
        <xdr:cNvSpPr txBox="1"/>
      </xdr:nvSpPr>
      <xdr:spPr>
        <a:xfrm>
          <a:off x="4686300" y="12820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110574</xdr:rowOff>
    </xdr:from>
    <xdr:to>
      <xdr:col>24</xdr:col>
      <xdr:colOff>114300</xdr:colOff>
      <xdr:row>76</xdr:row>
      <xdr:rowOff>40723</xdr:rowOff>
    </xdr:to>
    <xdr:sp macro="" textlink="">
      <xdr:nvSpPr>
        <xdr:cNvPr id="181" name="フローチャート: 判断 180"/>
        <xdr:cNvSpPr/>
      </xdr:nvSpPr>
      <xdr:spPr>
        <a:xfrm>
          <a:off x="4584700" y="129693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34801</xdr:rowOff>
    </xdr:from>
    <xdr:to>
      <xdr:col>19</xdr:col>
      <xdr:colOff>177800</xdr:colOff>
      <xdr:row>77</xdr:row>
      <xdr:rowOff>166646</xdr:rowOff>
    </xdr:to>
    <xdr:cxnSp macro="">
      <xdr:nvCxnSpPr>
        <xdr:cNvPr id="182" name="直線コネクタ 181"/>
        <xdr:cNvCxnSpPr/>
      </xdr:nvCxnSpPr>
      <xdr:spPr>
        <a:xfrm flipV="1">
          <a:off x="2908300" y="13065001"/>
          <a:ext cx="889000" cy="30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24806</xdr:rowOff>
    </xdr:from>
    <xdr:to>
      <xdr:col>20</xdr:col>
      <xdr:colOff>38100</xdr:colOff>
      <xdr:row>75</xdr:row>
      <xdr:rowOff>126406</xdr:rowOff>
    </xdr:to>
    <xdr:sp macro="" textlink="">
      <xdr:nvSpPr>
        <xdr:cNvPr id="183" name="フローチャート: 判断 182"/>
        <xdr:cNvSpPr/>
      </xdr:nvSpPr>
      <xdr:spPr>
        <a:xfrm>
          <a:off x="37465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142933</xdr:rowOff>
    </xdr:from>
    <xdr:ext cx="599010" cy="259045"/>
    <xdr:sp macro="" textlink="">
      <xdr:nvSpPr>
        <xdr:cNvPr id="184" name="テキスト ボックス 183"/>
        <xdr:cNvSpPr txBox="1"/>
      </xdr:nvSpPr>
      <xdr:spPr>
        <a:xfrm>
          <a:off x="3497795" y="1265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166646</xdr:rowOff>
    </xdr:from>
    <xdr:to>
      <xdr:col>15</xdr:col>
      <xdr:colOff>50800</xdr:colOff>
      <xdr:row>78</xdr:row>
      <xdr:rowOff>58303</xdr:rowOff>
    </xdr:to>
    <xdr:cxnSp macro="">
      <xdr:nvCxnSpPr>
        <xdr:cNvPr id="185" name="直線コネクタ 184"/>
        <xdr:cNvCxnSpPr/>
      </xdr:nvCxnSpPr>
      <xdr:spPr>
        <a:xfrm flipV="1">
          <a:off x="2019300" y="13368296"/>
          <a:ext cx="889000" cy="6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23749</xdr:rowOff>
    </xdr:from>
    <xdr:to>
      <xdr:col>15</xdr:col>
      <xdr:colOff>101600</xdr:colOff>
      <xdr:row>77</xdr:row>
      <xdr:rowOff>125349</xdr:rowOff>
    </xdr:to>
    <xdr:sp macro="" textlink="">
      <xdr:nvSpPr>
        <xdr:cNvPr id="186" name="フローチャート: 判断 185"/>
        <xdr:cNvSpPr/>
      </xdr:nvSpPr>
      <xdr:spPr>
        <a:xfrm>
          <a:off x="2857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141876</xdr:rowOff>
    </xdr:from>
    <xdr:ext cx="599010" cy="259045"/>
    <xdr:sp macro="" textlink="">
      <xdr:nvSpPr>
        <xdr:cNvPr id="187" name="テキスト ボックス 186"/>
        <xdr:cNvSpPr txBox="1"/>
      </xdr:nvSpPr>
      <xdr:spPr>
        <a:xfrm>
          <a:off x="2608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58303</xdr:rowOff>
    </xdr:from>
    <xdr:to>
      <xdr:col>10</xdr:col>
      <xdr:colOff>114300</xdr:colOff>
      <xdr:row>78</xdr:row>
      <xdr:rowOff>121969</xdr:rowOff>
    </xdr:to>
    <xdr:cxnSp macro="">
      <xdr:nvCxnSpPr>
        <xdr:cNvPr id="188" name="直線コネクタ 187"/>
        <xdr:cNvCxnSpPr/>
      </xdr:nvCxnSpPr>
      <xdr:spPr>
        <a:xfrm flipV="1">
          <a:off x="1130300" y="13431403"/>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81485</xdr:rowOff>
    </xdr:from>
    <xdr:to>
      <xdr:col>10</xdr:col>
      <xdr:colOff>165100</xdr:colOff>
      <xdr:row>78</xdr:row>
      <xdr:rowOff>11635</xdr:rowOff>
    </xdr:to>
    <xdr:sp macro="" textlink="">
      <xdr:nvSpPr>
        <xdr:cNvPr id="189" name="フローチャート: 判断 188"/>
        <xdr:cNvSpPr/>
      </xdr:nvSpPr>
      <xdr:spPr>
        <a:xfrm>
          <a:off x="1968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28162</xdr:rowOff>
    </xdr:from>
    <xdr:ext cx="599010" cy="259045"/>
    <xdr:sp macro="" textlink="">
      <xdr:nvSpPr>
        <xdr:cNvPr id="190" name="テキスト ボックス 189"/>
        <xdr:cNvSpPr txBox="1"/>
      </xdr:nvSpPr>
      <xdr:spPr>
        <a:xfrm>
          <a:off x="1719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117475</xdr:rowOff>
    </xdr:from>
    <xdr:to>
      <xdr:col>6</xdr:col>
      <xdr:colOff>38100</xdr:colOff>
      <xdr:row>78</xdr:row>
      <xdr:rowOff>47625</xdr:rowOff>
    </xdr:to>
    <xdr:sp macro="" textlink="">
      <xdr:nvSpPr>
        <xdr:cNvPr id="191" name="フローチャート: 判断 190"/>
        <xdr:cNvSpPr/>
      </xdr:nvSpPr>
      <xdr:spPr>
        <a:xfrm>
          <a:off x="1079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64152</xdr:rowOff>
    </xdr:from>
    <xdr:ext cx="599010" cy="259045"/>
    <xdr:sp macro="" textlink="">
      <xdr:nvSpPr>
        <xdr:cNvPr id="192" name="テキスト ボックス 191"/>
        <xdr:cNvSpPr txBox="1"/>
      </xdr:nvSpPr>
      <xdr:spPr>
        <a:xfrm>
          <a:off x="830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124476</xdr:rowOff>
    </xdr:from>
    <xdr:to>
      <xdr:col>24</xdr:col>
      <xdr:colOff>114300</xdr:colOff>
      <xdr:row>77</xdr:row>
      <xdr:rowOff>54626</xdr:rowOff>
    </xdr:to>
    <xdr:sp macro="" textlink="">
      <xdr:nvSpPr>
        <xdr:cNvPr id="198" name="楕円 197"/>
        <xdr:cNvSpPr/>
      </xdr:nvSpPr>
      <xdr:spPr>
        <a:xfrm>
          <a:off x="4584700" y="1315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39403</xdr:rowOff>
    </xdr:from>
    <xdr:ext cx="599010" cy="259045"/>
    <xdr:sp macro="" textlink="">
      <xdr:nvSpPr>
        <xdr:cNvPr id="199" name="民生費該当値テキスト"/>
        <xdr:cNvSpPr txBox="1"/>
      </xdr:nvSpPr>
      <xdr:spPr>
        <a:xfrm>
          <a:off x="4686300" y="1306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155451</xdr:rowOff>
    </xdr:from>
    <xdr:to>
      <xdr:col>20</xdr:col>
      <xdr:colOff>38100</xdr:colOff>
      <xdr:row>76</xdr:row>
      <xdr:rowOff>85601</xdr:rowOff>
    </xdr:to>
    <xdr:sp macro="" textlink="">
      <xdr:nvSpPr>
        <xdr:cNvPr id="200" name="楕円 199"/>
        <xdr:cNvSpPr/>
      </xdr:nvSpPr>
      <xdr:spPr>
        <a:xfrm>
          <a:off x="3746500" y="1301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76728</xdr:rowOff>
    </xdr:from>
    <xdr:ext cx="599010" cy="259045"/>
    <xdr:sp macro="" textlink="">
      <xdr:nvSpPr>
        <xdr:cNvPr id="201" name="テキスト ボックス 200"/>
        <xdr:cNvSpPr txBox="1"/>
      </xdr:nvSpPr>
      <xdr:spPr>
        <a:xfrm>
          <a:off x="3497795" y="13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115846</xdr:rowOff>
    </xdr:from>
    <xdr:to>
      <xdr:col>15</xdr:col>
      <xdr:colOff>101600</xdr:colOff>
      <xdr:row>78</xdr:row>
      <xdr:rowOff>45996</xdr:rowOff>
    </xdr:to>
    <xdr:sp macro="" textlink="">
      <xdr:nvSpPr>
        <xdr:cNvPr id="202" name="楕円 201"/>
        <xdr:cNvSpPr/>
      </xdr:nvSpPr>
      <xdr:spPr>
        <a:xfrm>
          <a:off x="2857500" y="133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37123</xdr:rowOff>
    </xdr:from>
    <xdr:ext cx="599010" cy="259045"/>
    <xdr:sp macro="" textlink="">
      <xdr:nvSpPr>
        <xdr:cNvPr id="203" name="テキスト ボックス 202"/>
        <xdr:cNvSpPr txBox="1"/>
      </xdr:nvSpPr>
      <xdr:spPr>
        <a:xfrm>
          <a:off x="2608795" y="1341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7503</xdr:rowOff>
    </xdr:from>
    <xdr:to>
      <xdr:col>10</xdr:col>
      <xdr:colOff>165100</xdr:colOff>
      <xdr:row>78</xdr:row>
      <xdr:rowOff>109103</xdr:rowOff>
    </xdr:to>
    <xdr:sp macro="" textlink="">
      <xdr:nvSpPr>
        <xdr:cNvPr id="204" name="楕円 203"/>
        <xdr:cNvSpPr/>
      </xdr:nvSpPr>
      <xdr:spPr>
        <a:xfrm>
          <a:off x="1968500" y="1338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100230</xdr:rowOff>
    </xdr:from>
    <xdr:ext cx="599010" cy="259045"/>
    <xdr:sp macro="" textlink="">
      <xdr:nvSpPr>
        <xdr:cNvPr id="205" name="テキスト ボックス 204"/>
        <xdr:cNvSpPr txBox="1"/>
      </xdr:nvSpPr>
      <xdr:spPr>
        <a:xfrm>
          <a:off x="1719795" y="1347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71169</xdr:rowOff>
    </xdr:from>
    <xdr:to>
      <xdr:col>6</xdr:col>
      <xdr:colOff>38100</xdr:colOff>
      <xdr:row>79</xdr:row>
      <xdr:rowOff>1319</xdr:rowOff>
    </xdr:to>
    <xdr:sp macro="" textlink="">
      <xdr:nvSpPr>
        <xdr:cNvPr id="206" name="楕円 205"/>
        <xdr:cNvSpPr/>
      </xdr:nvSpPr>
      <xdr:spPr>
        <a:xfrm>
          <a:off x="1079500" y="134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163896</xdr:rowOff>
    </xdr:from>
    <xdr:ext cx="599010" cy="259045"/>
    <xdr:sp macro="" textlink="">
      <xdr:nvSpPr>
        <xdr:cNvPr id="207" name="テキスト ボックス 206"/>
        <xdr:cNvSpPr txBox="1"/>
      </xdr:nvSpPr>
      <xdr:spPr>
        <a:xfrm>
          <a:off x="830795" y="1353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30" name="直線コネクタ 229"/>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31" name="衛生費最小値テキスト"/>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2" name="直線コネクタ 231"/>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3" name="衛生費最大値テキスト"/>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4" name="直線コネクタ 233"/>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16850</xdr:rowOff>
    </xdr:from>
    <xdr:to>
      <xdr:col>24</xdr:col>
      <xdr:colOff>63500</xdr:colOff>
      <xdr:row>96</xdr:row>
      <xdr:rowOff>4826</xdr:rowOff>
    </xdr:to>
    <xdr:cxnSp macro="">
      <xdr:nvCxnSpPr>
        <xdr:cNvPr id="235" name="直線コネクタ 234"/>
        <xdr:cNvCxnSpPr/>
      </xdr:nvCxnSpPr>
      <xdr:spPr>
        <a:xfrm flipV="1">
          <a:off x="3797300" y="15618800"/>
          <a:ext cx="838200" cy="84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40215</xdr:rowOff>
    </xdr:from>
    <xdr:ext cx="534377" cy="259045"/>
    <xdr:sp macro="" textlink="">
      <xdr:nvSpPr>
        <xdr:cNvPr id="236" name="衛生費平均値テキスト"/>
        <xdr:cNvSpPr txBox="1"/>
      </xdr:nvSpPr>
      <xdr:spPr>
        <a:xfrm>
          <a:off x="4686300" y="1632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7" name="フローチャート: 判断 236"/>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4826</xdr:rowOff>
    </xdr:from>
    <xdr:to>
      <xdr:col>19</xdr:col>
      <xdr:colOff>177800</xdr:colOff>
      <xdr:row>98</xdr:row>
      <xdr:rowOff>39024</xdr:rowOff>
    </xdr:to>
    <xdr:cxnSp macro="">
      <xdr:nvCxnSpPr>
        <xdr:cNvPr id="238" name="直線コネクタ 237"/>
        <xdr:cNvCxnSpPr/>
      </xdr:nvCxnSpPr>
      <xdr:spPr>
        <a:xfrm flipV="1">
          <a:off x="2908300" y="16464026"/>
          <a:ext cx="889000" cy="37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9" name="フローチャート: 判断 238"/>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29131</xdr:rowOff>
    </xdr:from>
    <xdr:ext cx="534377" cy="259045"/>
    <xdr:sp macro="" textlink="">
      <xdr:nvSpPr>
        <xdr:cNvPr id="240" name="テキスト ボックス 239"/>
        <xdr:cNvSpPr txBox="1"/>
      </xdr:nvSpPr>
      <xdr:spPr>
        <a:xfrm>
          <a:off x="3530111" y="161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71349</xdr:rowOff>
    </xdr:from>
    <xdr:to>
      <xdr:col>15</xdr:col>
      <xdr:colOff>50800</xdr:colOff>
      <xdr:row>98</xdr:row>
      <xdr:rowOff>39024</xdr:rowOff>
    </xdr:to>
    <xdr:cxnSp macro="">
      <xdr:nvCxnSpPr>
        <xdr:cNvPr id="241" name="直線コネクタ 240"/>
        <xdr:cNvCxnSpPr/>
      </xdr:nvCxnSpPr>
      <xdr:spPr>
        <a:xfrm>
          <a:off x="2019300" y="16701999"/>
          <a:ext cx="889000" cy="13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2" name="フローチャート: 判断 241"/>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9974</xdr:rowOff>
    </xdr:from>
    <xdr:ext cx="534377" cy="259045"/>
    <xdr:sp macro="" textlink="">
      <xdr:nvSpPr>
        <xdr:cNvPr id="243" name="テキスト ボックス 242"/>
        <xdr:cNvSpPr txBox="1"/>
      </xdr:nvSpPr>
      <xdr:spPr>
        <a:xfrm>
          <a:off x="2641111" y="164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71349</xdr:rowOff>
    </xdr:from>
    <xdr:to>
      <xdr:col>10</xdr:col>
      <xdr:colOff>114300</xdr:colOff>
      <xdr:row>98</xdr:row>
      <xdr:rowOff>73041</xdr:rowOff>
    </xdr:to>
    <xdr:cxnSp macro="">
      <xdr:nvCxnSpPr>
        <xdr:cNvPr id="244" name="直線コネクタ 243"/>
        <xdr:cNvCxnSpPr/>
      </xdr:nvCxnSpPr>
      <xdr:spPr>
        <a:xfrm flipV="1">
          <a:off x="1130300" y="16701999"/>
          <a:ext cx="889000" cy="17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5" name="フローチャート: 判断 244"/>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116867</xdr:rowOff>
    </xdr:from>
    <xdr:ext cx="534377" cy="259045"/>
    <xdr:sp macro="" textlink="">
      <xdr:nvSpPr>
        <xdr:cNvPr id="246" name="テキスト ボックス 245"/>
        <xdr:cNvSpPr txBox="1"/>
      </xdr:nvSpPr>
      <xdr:spPr>
        <a:xfrm>
          <a:off x="1752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7" name="フローチャート: 判断 246"/>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99494</xdr:rowOff>
    </xdr:from>
    <xdr:ext cx="534377" cy="259045"/>
    <xdr:sp macro="" textlink="">
      <xdr:nvSpPr>
        <xdr:cNvPr id="248" name="テキスト ボックス 247"/>
        <xdr:cNvSpPr txBox="1"/>
      </xdr:nvSpPr>
      <xdr:spPr>
        <a:xfrm>
          <a:off x="863111" y="1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137500</xdr:rowOff>
    </xdr:from>
    <xdr:to>
      <xdr:col>24</xdr:col>
      <xdr:colOff>114300</xdr:colOff>
      <xdr:row>91</xdr:row>
      <xdr:rowOff>67650</xdr:rowOff>
    </xdr:to>
    <xdr:sp macro="" textlink="">
      <xdr:nvSpPr>
        <xdr:cNvPr id="254" name="楕円 253"/>
        <xdr:cNvSpPr/>
      </xdr:nvSpPr>
      <xdr:spPr>
        <a:xfrm>
          <a:off x="4584700" y="155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90527</xdr:rowOff>
    </xdr:from>
    <xdr:ext cx="534377" cy="259045"/>
    <xdr:sp macro="" textlink="">
      <xdr:nvSpPr>
        <xdr:cNvPr id="255" name="衛生費該当値テキスト"/>
        <xdr:cNvSpPr txBox="1"/>
      </xdr:nvSpPr>
      <xdr:spPr>
        <a:xfrm>
          <a:off x="4686300" y="1552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125476</xdr:rowOff>
    </xdr:from>
    <xdr:to>
      <xdr:col>20</xdr:col>
      <xdr:colOff>38100</xdr:colOff>
      <xdr:row>96</xdr:row>
      <xdr:rowOff>55626</xdr:rowOff>
    </xdr:to>
    <xdr:sp macro="" textlink="">
      <xdr:nvSpPr>
        <xdr:cNvPr id="256" name="楕円 255"/>
        <xdr:cNvSpPr/>
      </xdr:nvSpPr>
      <xdr:spPr>
        <a:xfrm>
          <a:off x="3746500" y="164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46753</xdr:rowOff>
    </xdr:from>
    <xdr:ext cx="534377" cy="259045"/>
    <xdr:sp macro="" textlink="">
      <xdr:nvSpPr>
        <xdr:cNvPr id="257" name="テキスト ボックス 256"/>
        <xdr:cNvSpPr txBox="1"/>
      </xdr:nvSpPr>
      <xdr:spPr>
        <a:xfrm>
          <a:off x="3530111" y="165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159674</xdr:rowOff>
    </xdr:from>
    <xdr:to>
      <xdr:col>15</xdr:col>
      <xdr:colOff>101600</xdr:colOff>
      <xdr:row>98</xdr:row>
      <xdr:rowOff>89824</xdr:rowOff>
    </xdr:to>
    <xdr:sp macro="" textlink="">
      <xdr:nvSpPr>
        <xdr:cNvPr id="258" name="楕円 257"/>
        <xdr:cNvSpPr/>
      </xdr:nvSpPr>
      <xdr:spPr>
        <a:xfrm>
          <a:off x="2857500" y="167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80951</xdr:rowOff>
    </xdr:from>
    <xdr:ext cx="534377" cy="259045"/>
    <xdr:sp macro="" textlink="">
      <xdr:nvSpPr>
        <xdr:cNvPr id="259" name="テキスト ボックス 258"/>
        <xdr:cNvSpPr txBox="1"/>
      </xdr:nvSpPr>
      <xdr:spPr>
        <a:xfrm>
          <a:off x="2641111" y="1688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20549</xdr:rowOff>
    </xdr:from>
    <xdr:to>
      <xdr:col>10</xdr:col>
      <xdr:colOff>165100</xdr:colOff>
      <xdr:row>97</xdr:row>
      <xdr:rowOff>122149</xdr:rowOff>
    </xdr:to>
    <xdr:sp macro="" textlink="">
      <xdr:nvSpPr>
        <xdr:cNvPr id="260" name="楕円 259"/>
        <xdr:cNvSpPr/>
      </xdr:nvSpPr>
      <xdr:spPr>
        <a:xfrm>
          <a:off x="1968500" y="166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113276</xdr:rowOff>
    </xdr:from>
    <xdr:ext cx="534377" cy="259045"/>
    <xdr:sp macro="" textlink="">
      <xdr:nvSpPr>
        <xdr:cNvPr id="261" name="テキスト ボックス 260"/>
        <xdr:cNvSpPr txBox="1"/>
      </xdr:nvSpPr>
      <xdr:spPr>
        <a:xfrm>
          <a:off x="1752111" y="167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22241</xdr:rowOff>
    </xdr:from>
    <xdr:to>
      <xdr:col>6</xdr:col>
      <xdr:colOff>38100</xdr:colOff>
      <xdr:row>98</xdr:row>
      <xdr:rowOff>123841</xdr:rowOff>
    </xdr:to>
    <xdr:sp macro="" textlink="">
      <xdr:nvSpPr>
        <xdr:cNvPr id="262" name="楕円 261"/>
        <xdr:cNvSpPr/>
      </xdr:nvSpPr>
      <xdr:spPr>
        <a:xfrm>
          <a:off x="1079500" y="168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114968</xdr:rowOff>
    </xdr:from>
    <xdr:ext cx="534377" cy="259045"/>
    <xdr:sp macro="" textlink="">
      <xdr:nvSpPr>
        <xdr:cNvPr id="263" name="テキスト ボックス 262"/>
        <xdr:cNvSpPr txBox="1"/>
      </xdr:nvSpPr>
      <xdr:spPr>
        <a:xfrm>
          <a:off x="863111" y="1691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93980</xdr:rowOff>
    </xdr:from>
    <xdr:to>
      <xdr:col>54</xdr:col>
      <xdr:colOff>189865</xdr:colOff>
      <xdr:row>38</xdr:row>
      <xdr:rowOff>138176</xdr:rowOff>
    </xdr:to>
    <xdr:cxnSp macro="">
      <xdr:nvCxnSpPr>
        <xdr:cNvPr id="287" name="直線コネクタ 286"/>
        <xdr:cNvCxnSpPr/>
      </xdr:nvCxnSpPr>
      <xdr:spPr>
        <a:xfrm flipV="1">
          <a:off x="10475595" y="5751830"/>
          <a:ext cx="1270" cy="9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142003</xdr:rowOff>
    </xdr:from>
    <xdr:ext cx="378565" cy="259045"/>
    <xdr:sp macro="" textlink="">
      <xdr:nvSpPr>
        <xdr:cNvPr id="288" name="労働費最小値テキスト"/>
        <xdr:cNvSpPr txBox="1"/>
      </xdr:nvSpPr>
      <xdr:spPr>
        <a:xfrm>
          <a:off x="10528300" y="665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138176</xdr:rowOff>
    </xdr:from>
    <xdr:to>
      <xdr:col>55</xdr:col>
      <xdr:colOff>88900</xdr:colOff>
      <xdr:row>38</xdr:row>
      <xdr:rowOff>138176</xdr:rowOff>
    </xdr:to>
    <xdr:cxnSp macro="">
      <xdr:nvCxnSpPr>
        <xdr:cNvPr id="289" name="直線コネクタ 288"/>
        <xdr:cNvCxnSpPr/>
      </xdr:nvCxnSpPr>
      <xdr:spPr>
        <a:xfrm>
          <a:off x="10388600" y="665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40657</xdr:rowOff>
    </xdr:from>
    <xdr:ext cx="469744" cy="259045"/>
    <xdr:sp macro="" textlink="">
      <xdr:nvSpPr>
        <xdr:cNvPr id="290" name="労働費最大値テキスト"/>
        <xdr:cNvSpPr txBox="1"/>
      </xdr:nvSpPr>
      <xdr:spPr>
        <a:xfrm>
          <a:off x="10528300" y="55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93980</xdr:rowOff>
    </xdr:from>
    <xdr:to>
      <xdr:col>55</xdr:col>
      <xdr:colOff>88900</xdr:colOff>
      <xdr:row>33</xdr:row>
      <xdr:rowOff>93980</xdr:rowOff>
    </xdr:to>
    <xdr:cxnSp macro="">
      <xdr:nvCxnSpPr>
        <xdr:cNvPr id="291" name="直線コネクタ 290"/>
        <xdr:cNvCxnSpPr/>
      </xdr:nvCxnSpPr>
      <xdr:spPr>
        <a:xfrm>
          <a:off x="10388600" y="57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151130</xdr:rowOff>
    </xdr:from>
    <xdr:to>
      <xdr:col>55</xdr:col>
      <xdr:colOff>0</xdr:colOff>
      <xdr:row>33</xdr:row>
      <xdr:rowOff>123698</xdr:rowOff>
    </xdr:to>
    <xdr:cxnSp macro="">
      <xdr:nvCxnSpPr>
        <xdr:cNvPr id="292" name="直線コネクタ 291"/>
        <xdr:cNvCxnSpPr/>
      </xdr:nvCxnSpPr>
      <xdr:spPr>
        <a:xfrm>
          <a:off x="9639300" y="5637530"/>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18559</xdr:rowOff>
    </xdr:from>
    <xdr:ext cx="378565" cy="259045"/>
    <xdr:sp macro="" textlink="">
      <xdr:nvSpPr>
        <xdr:cNvPr id="293" name="労働費平均値テキスト"/>
        <xdr:cNvSpPr txBox="1"/>
      </xdr:nvSpPr>
      <xdr:spPr>
        <a:xfrm>
          <a:off x="10528300" y="619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40132</xdr:rowOff>
    </xdr:from>
    <xdr:to>
      <xdr:col>55</xdr:col>
      <xdr:colOff>50800</xdr:colOff>
      <xdr:row>36</xdr:row>
      <xdr:rowOff>141732</xdr:rowOff>
    </xdr:to>
    <xdr:sp macro="" textlink="">
      <xdr:nvSpPr>
        <xdr:cNvPr id="294" name="フローチャート: 判断 293"/>
        <xdr:cNvSpPr/>
      </xdr:nvSpPr>
      <xdr:spPr>
        <a:xfrm>
          <a:off x="104267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113792</xdr:rowOff>
    </xdr:from>
    <xdr:to>
      <xdr:col>50</xdr:col>
      <xdr:colOff>114300</xdr:colOff>
      <xdr:row>32</xdr:row>
      <xdr:rowOff>151130</xdr:rowOff>
    </xdr:to>
    <xdr:cxnSp macro="">
      <xdr:nvCxnSpPr>
        <xdr:cNvPr id="295" name="直線コネクタ 294"/>
        <xdr:cNvCxnSpPr/>
      </xdr:nvCxnSpPr>
      <xdr:spPr>
        <a:xfrm>
          <a:off x="8750300" y="5428742"/>
          <a:ext cx="8890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2794</xdr:rowOff>
    </xdr:from>
    <xdr:to>
      <xdr:col>50</xdr:col>
      <xdr:colOff>165100</xdr:colOff>
      <xdr:row>35</xdr:row>
      <xdr:rowOff>104394</xdr:rowOff>
    </xdr:to>
    <xdr:sp macro="" textlink="">
      <xdr:nvSpPr>
        <xdr:cNvPr id="296" name="フローチャート: 判断 295"/>
        <xdr:cNvSpPr/>
      </xdr:nvSpPr>
      <xdr:spPr>
        <a:xfrm>
          <a:off x="9588500" y="600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95521</xdr:rowOff>
    </xdr:from>
    <xdr:ext cx="378565" cy="259045"/>
    <xdr:sp macro="" textlink="">
      <xdr:nvSpPr>
        <xdr:cNvPr id="297" name="テキスト ボックス 296"/>
        <xdr:cNvSpPr txBox="1"/>
      </xdr:nvSpPr>
      <xdr:spPr>
        <a:xfrm>
          <a:off x="9450017" y="609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113792</xdr:rowOff>
    </xdr:from>
    <xdr:to>
      <xdr:col>45</xdr:col>
      <xdr:colOff>177800</xdr:colOff>
      <xdr:row>31</xdr:row>
      <xdr:rowOff>152654</xdr:rowOff>
    </xdr:to>
    <xdr:cxnSp macro="">
      <xdr:nvCxnSpPr>
        <xdr:cNvPr id="298" name="直線コネクタ 297"/>
        <xdr:cNvCxnSpPr/>
      </xdr:nvCxnSpPr>
      <xdr:spPr>
        <a:xfrm flipV="1">
          <a:off x="7861300" y="54287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85090</xdr:rowOff>
    </xdr:from>
    <xdr:to>
      <xdr:col>46</xdr:col>
      <xdr:colOff>38100</xdr:colOff>
      <xdr:row>36</xdr:row>
      <xdr:rowOff>15240</xdr:rowOff>
    </xdr:to>
    <xdr:sp macro="" textlink="">
      <xdr:nvSpPr>
        <xdr:cNvPr id="299" name="フローチャート: 判断 298"/>
        <xdr:cNvSpPr/>
      </xdr:nvSpPr>
      <xdr:spPr>
        <a:xfrm>
          <a:off x="869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6367</xdr:rowOff>
    </xdr:from>
    <xdr:ext cx="378565" cy="259045"/>
    <xdr:sp macro="" textlink="">
      <xdr:nvSpPr>
        <xdr:cNvPr id="300" name="テキスト ボックス 299"/>
        <xdr:cNvSpPr txBox="1"/>
      </xdr:nvSpPr>
      <xdr:spPr>
        <a:xfrm>
          <a:off x="8561017" y="6178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58928</xdr:rowOff>
    </xdr:from>
    <xdr:to>
      <xdr:col>41</xdr:col>
      <xdr:colOff>50800</xdr:colOff>
      <xdr:row>31</xdr:row>
      <xdr:rowOff>152654</xdr:rowOff>
    </xdr:to>
    <xdr:cxnSp macro="">
      <xdr:nvCxnSpPr>
        <xdr:cNvPr id="301" name="直線コネクタ 300"/>
        <xdr:cNvCxnSpPr/>
      </xdr:nvCxnSpPr>
      <xdr:spPr>
        <a:xfrm>
          <a:off x="6972300" y="537387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65278</xdr:rowOff>
    </xdr:from>
    <xdr:to>
      <xdr:col>41</xdr:col>
      <xdr:colOff>101600</xdr:colOff>
      <xdr:row>35</xdr:row>
      <xdr:rowOff>166878</xdr:rowOff>
    </xdr:to>
    <xdr:sp macro="" textlink="">
      <xdr:nvSpPr>
        <xdr:cNvPr id="302" name="フローチャート: 判断 301"/>
        <xdr:cNvSpPr/>
      </xdr:nvSpPr>
      <xdr:spPr>
        <a:xfrm>
          <a:off x="7810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158005</xdr:rowOff>
    </xdr:from>
    <xdr:ext cx="378565" cy="259045"/>
    <xdr:sp macro="" textlink="">
      <xdr:nvSpPr>
        <xdr:cNvPr id="303" name="テキスト ボックス 302"/>
        <xdr:cNvSpPr txBox="1"/>
      </xdr:nvSpPr>
      <xdr:spPr>
        <a:xfrm>
          <a:off x="7672017" y="615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160528</xdr:rowOff>
    </xdr:from>
    <xdr:to>
      <xdr:col>36</xdr:col>
      <xdr:colOff>165100</xdr:colOff>
      <xdr:row>35</xdr:row>
      <xdr:rowOff>90678</xdr:rowOff>
    </xdr:to>
    <xdr:sp macro="" textlink="">
      <xdr:nvSpPr>
        <xdr:cNvPr id="304" name="フローチャート: 判断 303"/>
        <xdr:cNvSpPr/>
      </xdr:nvSpPr>
      <xdr:spPr>
        <a:xfrm>
          <a:off x="6921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81805</xdr:rowOff>
    </xdr:from>
    <xdr:ext cx="378565" cy="259045"/>
    <xdr:sp macro="" textlink="">
      <xdr:nvSpPr>
        <xdr:cNvPr id="305" name="テキスト ボックス 304"/>
        <xdr:cNvSpPr txBox="1"/>
      </xdr:nvSpPr>
      <xdr:spPr>
        <a:xfrm>
          <a:off x="6783017" y="608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72898</xdr:rowOff>
    </xdr:from>
    <xdr:to>
      <xdr:col>55</xdr:col>
      <xdr:colOff>50800</xdr:colOff>
      <xdr:row>34</xdr:row>
      <xdr:rowOff>3048</xdr:rowOff>
    </xdr:to>
    <xdr:sp macro="" textlink="">
      <xdr:nvSpPr>
        <xdr:cNvPr id="311" name="楕円 310"/>
        <xdr:cNvSpPr/>
      </xdr:nvSpPr>
      <xdr:spPr>
        <a:xfrm>
          <a:off x="104267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167657</xdr:rowOff>
    </xdr:from>
    <xdr:ext cx="469744" cy="259045"/>
    <xdr:sp macro="" textlink="">
      <xdr:nvSpPr>
        <xdr:cNvPr id="312" name="労働費該当値テキスト"/>
        <xdr:cNvSpPr txBox="1"/>
      </xdr:nvSpPr>
      <xdr:spPr>
        <a:xfrm>
          <a:off x="10528300"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100330</xdr:rowOff>
    </xdr:from>
    <xdr:to>
      <xdr:col>50</xdr:col>
      <xdr:colOff>165100</xdr:colOff>
      <xdr:row>33</xdr:row>
      <xdr:rowOff>30480</xdr:rowOff>
    </xdr:to>
    <xdr:sp macro="" textlink="">
      <xdr:nvSpPr>
        <xdr:cNvPr id="313" name="楕円 312"/>
        <xdr:cNvSpPr/>
      </xdr:nvSpPr>
      <xdr:spPr>
        <a:xfrm>
          <a:off x="95885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47007</xdr:rowOff>
    </xdr:from>
    <xdr:ext cx="469744" cy="259045"/>
    <xdr:sp macro="" textlink="">
      <xdr:nvSpPr>
        <xdr:cNvPr id="314" name="テキスト ボックス 313"/>
        <xdr:cNvSpPr txBox="1"/>
      </xdr:nvSpPr>
      <xdr:spPr>
        <a:xfrm>
          <a:off x="9404428" y="53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62992</xdr:rowOff>
    </xdr:from>
    <xdr:to>
      <xdr:col>46</xdr:col>
      <xdr:colOff>38100</xdr:colOff>
      <xdr:row>31</xdr:row>
      <xdr:rowOff>164592</xdr:rowOff>
    </xdr:to>
    <xdr:sp macro="" textlink="">
      <xdr:nvSpPr>
        <xdr:cNvPr id="315" name="楕円 314"/>
        <xdr:cNvSpPr/>
      </xdr:nvSpPr>
      <xdr:spPr>
        <a:xfrm>
          <a:off x="8699500" y="53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9669</xdr:rowOff>
    </xdr:from>
    <xdr:ext cx="469744" cy="259045"/>
    <xdr:sp macro="" textlink="">
      <xdr:nvSpPr>
        <xdr:cNvPr id="316" name="テキスト ボックス 315"/>
        <xdr:cNvSpPr txBox="1"/>
      </xdr:nvSpPr>
      <xdr:spPr>
        <a:xfrm>
          <a:off x="8515428" y="51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101854</xdr:rowOff>
    </xdr:from>
    <xdr:to>
      <xdr:col>41</xdr:col>
      <xdr:colOff>101600</xdr:colOff>
      <xdr:row>32</xdr:row>
      <xdr:rowOff>32004</xdr:rowOff>
    </xdr:to>
    <xdr:sp macro="" textlink="">
      <xdr:nvSpPr>
        <xdr:cNvPr id="317" name="楕円 316"/>
        <xdr:cNvSpPr/>
      </xdr:nvSpPr>
      <xdr:spPr>
        <a:xfrm>
          <a:off x="7810500" y="54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48531</xdr:rowOff>
    </xdr:from>
    <xdr:ext cx="469744" cy="259045"/>
    <xdr:sp macro="" textlink="">
      <xdr:nvSpPr>
        <xdr:cNvPr id="318" name="テキスト ボックス 317"/>
        <xdr:cNvSpPr txBox="1"/>
      </xdr:nvSpPr>
      <xdr:spPr>
        <a:xfrm>
          <a:off x="7626428" y="51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8128</xdr:rowOff>
    </xdr:from>
    <xdr:to>
      <xdr:col>36</xdr:col>
      <xdr:colOff>165100</xdr:colOff>
      <xdr:row>31</xdr:row>
      <xdr:rowOff>109728</xdr:rowOff>
    </xdr:to>
    <xdr:sp macro="" textlink="">
      <xdr:nvSpPr>
        <xdr:cNvPr id="319" name="楕円 318"/>
        <xdr:cNvSpPr/>
      </xdr:nvSpPr>
      <xdr:spPr>
        <a:xfrm>
          <a:off x="6921500" y="53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126255</xdr:rowOff>
    </xdr:from>
    <xdr:ext cx="469744" cy="259045"/>
    <xdr:sp macro="" textlink="">
      <xdr:nvSpPr>
        <xdr:cNvPr id="320" name="テキスト ボックス 319"/>
        <xdr:cNvSpPr txBox="1"/>
      </xdr:nvSpPr>
      <xdr:spPr>
        <a:xfrm>
          <a:off x="6737428" y="50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2" name="直線コネクタ 341"/>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3" name="農林水産業費最小値テキスト"/>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4" name="直線コネクタ 343"/>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5" name="農林水産業費最大値テキスト"/>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6" name="直線コネクタ 345"/>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131333</xdr:rowOff>
    </xdr:from>
    <xdr:to>
      <xdr:col>55</xdr:col>
      <xdr:colOff>0</xdr:colOff>
      <xdr:row>55</xdr:row>
      <xdr:rowOff>158628</xdr:rowOff>
    </xdr:to>
    <xdr:cxnSp macro="">
      <xdr:nvCxnSpPr>
        <xdr:cNvPr id="347" name="直線コネクタ 346"/>
        <xdr:cNvCxnSpPr/>
      </xdr:nvCxnSpPr>
      <xdr:spPr>
        <a:xfrm flipV="1">
          <a:off x="9639300" y="9561083"/>
          <a:ext cx="8382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3045</xdr:rowOff>
    </xdr:from>
    <xdr:ext cx="469744" cy="259045"/>
    <xdr:sp macro="" textlink="">
      <xdr:nvSpPr>
        <xdr:cNvPr id="348" name="農林水産業費平均値テキスト"/>
        <xdr:cNvSpPr txBox="1"/>
      </xdr:nvSpPr>
      <xdr:spPr>
        <a:xfrm>
          <a:off x="10528300" y="9775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9" name="フローチャート: 判断 348"/>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152227</xdr:rowOff>
    </xdr:from>
    <xdr:to>
      <xdr:col>50</xdr:col>
      <xdr:colOff>114300</xdr:colOff>
      <xdr:row>55</xdr:row>
      <xdr:rowOff>158628</xdr:rowOff>
    </xdr:to>
    <xdr:cxnSp macro="">
      <xdr:nvCxnSpPr>
        <xdr:cNvPr id="350" name="直線コネクタ 349"/>
        <xdr:cNvCxnSpPr/>
      </xdr:nvCxnSpPr>
      <xdr:spPr>
        <a:xfrm>
          <a:off x="8750300" y="958197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1" name="フローチャート: 判断 350"/>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133758</xdr:rowOff>
    </xdr:from>
    <xdr:ext cx="469744" cy="259045"/>
    <xdr:sp macro="" textlink="">
      <xdr:nvSpPr>
        <xdr:cNvPr id="352" name="テキスト ボックス 351"/>
        <xdr:cNvSpPr txBox="1"/>
      </xdr:nvSpPr>
      <xdr:spPr>
        <a:xfrm>
          <a:off x="9404428" y="99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137734</xdr:rowOff>
    </xdr:from>
    <xdr:to>
      <xdr:col>45</xdr:col>
      <xdr:colOff>177800</xdr:colOff>
      <xdr:row>55</xdr:row>
      <xdr:rowOff>152227</xdr:rowOff>
    </xdr:to>
    <xdr:cxnSp macro="">
      <xdr:nvCxnSpPr>
        <xdr:cNvPr id="353" name="直線コネクタ 352"/>
        <xdr:cNvCxnSpPr/>
      </xdr:nvCxnSpPr>
      <xdr:spPr>
        <a:xfrm>
          <a:off x="7861300" y="9567484"/>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4" name="フローチャート: 判断 353"/>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121825</xdr:rowOff>
    </xdr:from>
    <xdr:ext cx="469744" cy="259045"/>
    <xdr:sp macro="" textlink="">
      <xdr:nvSpPr>
        <xdr:cNvPr id="355" name="テキスト ボックス 354"/>
        <xdr:cNvSpPr txBox="1"/>
      </xdr:nvSpPr>
      <xdr:spPr>
        <a:xfrm>
          <a:off x="8515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100975</xdr:rowOff>
    </xdr:from>
    <xdr:to>
      <xdr:col>41</xdr:col>
      <xdr:colOff>50800</xdr:colOff>
      <xdr:row>55</xdr:row>
      <xdr:rowOff>137734</xdr:rowOff>
    </xdr:to>
    <xdr:cxnSp macro="">
      <xdr:nvCxnSpPr>
        <xdr:cNvPr id="356" name="直線コネクタ 355"/>
        <xdr:cNvCxnSpPr/>
      </xdr:nvCxnSpPr>
      <xdr:spPr>
        <a:xfrm>
          <a:off x="6972300" y="9530725"/>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7" name="フローチャート: 判断 356"/>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125163</xdr:rowOff>
    </xdr:from>
    <xdr:ext cx="469744" cy="259045"/>
    <xdr:sp macro="" textlink="">
      <xdr:nvSpPr>
        <xdr:cNvPr id="358" name="テキスト ボックス 357"/>
        <xdr:cNvSpPr txBox="1"/>
      </xdr:nvSpPr>
      <xdr:spPr>
        <a:xfrm>
          <a:off x="7626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9" name="フローチャート: 判断 358"/>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116202</xdr:rowOff>
    </xdr:from>
    <xdr:ext cx="469744" cy="259045"/>
    <xdr:sp macro="" textlink="">
      <xdr:nvSpPr>
        <xdr:cNvPr id="360" name="テキスト ボックス 359"/>
        <xdr:cNvSpPr txBox="1"/>
      </xdr:nvSpPr>
      <xdr:spPr>
        <a:xfrm>
          <a:off x="6737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80533</xdr:rowOff>
    </xdr:from>
    <xdr:to>
      <xdr:col>55</xdr:col>
      <xdr:colOff>50800</xdr:colOff>
      <xdr:row>56</xdr:row>
      <xdr:rowOff>10683</xdr:rowOff>
    </xdr:to>
    <xdr:sp macro="" textlink="">
      <xdr:nvSpPr>
        <xdr:cNvPr id="366" name="楕円 365"/>
        <xdr:cNvSpPr/>
      </xdr:nvSpPr>
      <xdr:spPr>
        <a:xfrm>
          <a:off x="10426700" y="95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103410</xdr:rowOff>
    </xdr:from>
    <xdr:ext cx="534377" cy="259045"/>
    <xdr:sp macro="" textlink="">
      <xdr:nvSpPr>
        <xdr:cNvPr id="367" name="農林水産業費該当値テキスト"/>
        <xdr:cNvSpPr txBox="1"/>
      </xdr:nvSpPr>
      <xdr:spPr>
        <a:xfrm>
          <a:off x="10528300" y="93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107828</xdr:rowOff>
    </xdr:from>
    <xdr:to>
      <xdr:col>50</xdr:col>
      <xdr:colOff>165100</xdr:colOff>
      <xdr:row>56</xdr:row>
      <xdr:rowOff>37978</xdr:rowOff>
    </xdr:to>
    <xdr:sp macro="" textlink="">
      <xdr:nvSpPr>
        <xdr:cNvPr id="368" name="楕円 367"/>
        <xdr:cNvSpPr/>
      </xdr:nvSpPr>
      <xdr:spPr>
        <a:xfrm>
          <a:off x="9588500" y="95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54505</xdr:rowOff>
    </xdr:from>
    <xdr:ext cx="534377" cy="259045"/>
    <xdr:sp macro="" textlink="">
      <xdr:nvSpPr>
        <xdr:cNvPr id="369" name="テキスト ボックス 368"/>
        <xdr:cNvSpPr txBox="1"/>
      </xdr:nvSpPr>
      <xdr:spPr>
        <a:xfrm>
          <a:off x="9372111" y="93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101427</xdr:rowOff>
    </xdr:from>
    <xdr:to>
      <xdr:col>46</xdr:col>
      <xdr:colOff>38100</xdr:colOff>
      <xdr:row>56</xdr:row>
      <xdr:rowOff>31577</xdr:rowOff>
    </xdr:to>
    <xdr:sp macro="" textlink="">
      <xdr:nvSpPr>
        <xdr:cNvPr id="370" name="楕円 369"/>
        <xdr:cNvSpPr/>
      </xdr:nvSpPr>
      <xdr:spPr>
        <a:xfrm>
          <a:off x="8699500" y="95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48104</xdr:rowOff>
    </xdr:from>
    <xdr:ext cx="534377" cy="259045"/>
    <xdr:sp macro="" textlink="">
      <xdr:nvSpPr>
        <xdr:cNvPr id="371" name="テキスト ボックス 370"/>
        <xdr:cNvSpPr txBox="1"/>
      </xdr:nvSpPr>
      <xdr:spPr>
        <a:xfrm>
          <a:off x="8483111" y="93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86934</xdr:rowOff>
    </xdr:from>
    <xdr:to>
      <xdr:col>41</xdr:col>
      <xdr:colOff>101600</xdr:colOff>
      <xdr:row>56</xdr:row>
      <xdr:rowOff>17084</xdr:rowOff>
    </xdr:to>
    <xdr:sp macro="" textlink="">
      <xdr:nvSpPr>
        <xdr:cNvPr id="372" name="楕円 371"/>
        <xdr:cNvSpPr/>
      </xdr:nvSpPr>
      <xdr:spPr>
        <a:xfrm>
          <a:off x="7810500" y="95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33611</xdr:rowOff>
    </xdr:from>
    <xdr:ext cx="534377" cy="259045"/>
    <xdr:sp macro="" textlink="">
      <xdr:nvSpPr>
        <xdr:cNvPr id="373" name="テキスト ボックス 372"/>
        <xdr:cNvSpPr txBox="1"/>
      </xdr:nvSpPr>
      <xdr:spPr>
        <a:xfrm>
          <a:off x="7594111" y="929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50175</xdr:rowOff>
    </xdr:from>
    <xdr:to>
      <xdr:col>36</xdr:col>
      <xdr:colOff>165100</xdr:colOff>
      <xdr:row>55</xdr:row>
      <xdr:rowOff>151775</xdr:rowOff>
    </xdr:to>
    <xdr:sp macro="" textlink="">
      <xdr:nvSpPr>
        <xdr:cNvPr id="374" name="楕円 373"/>
        <xdr:cNvSpPr/>
      </xdr:nvSpPr>
      <xdr:spPr>
        <a:xfrm>
          <a:off x="6921500" y="94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168302</xdr:rowOff>
    </xdr:from>
    <xdr:ext cx="534377" cy="259045"/>
    <xdr:sp macro="" textlink="">
      <xdr:nvSpPr>
        <xdr:cNvPr id="375" name="テキスト ボックス 374"/>
        <xdr:cNvSpPr txBox="1"/>
      </xdr:nvSpPr>
      <xdr:spPr>
        <a:xfrm>
          <a:off x="6705111" y="925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9" name="直線コネクタ 398"/>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0" name="商工費最小値テキスト"/>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1" name="直線コネクタ 400"/>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2" name="商工費最大値テキスト"/>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3" name="直線コネクタ 402"/>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119621</xdr:rowOff>
    </xdr:from>
    <xdr:to>
      <xdr:col>55</xdr:col>
      <xdr:colOff>0</xdr:colOff>
      <xdr:row>74</xdr:row>
      <xdr:rowOff>149530</xdr:rowOff>
    </xdr:to>
    <xdr:cxnSp macro="">
      <xdr:nvCxnSpPr>
        <xdr:cNvPr id="404" name="直線コネクタ 403"/>
        <xdr:cNvCxnSpPr/>
      </xdr:nvCxnSpPr>
      <xdr:spPr>
        <a:xfrm flipV="1">
          <a:off x="9639300" y="12806921"/>
          <a:ext cx="8382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72584</xdr:rowOff>
    </xdr:from>
    <xdr:ext cx="534377" cy="259045"/>
    <xdr:sp macro="" textlink="">
      <xdr:nvSpPr>
        <xdr:cNvPr id="405" name="商工費平均値テキスト"/>
        <xdr:cNvSpPr txBox="1"/>
      </xdr:nvSpPr>
      <xdr:spPr>
        <a:xfrm>
          <a:off x="10528300" y="1310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6" name="フローチャート: 判断 405"/>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113792</xdr:rowOff>
    </xdr:from>
    <xdr:to>
      <xdr:col>50</xdr:col>
      <xdr:colOff>114300</xdr:colOff>
      <xdr:row>74</xdr:row>
      <xdr:rowOff>149530</xdr:rowOff>
    </xdr:to>
    <xdr:cxnSp macro="">
      <xdr:nvCxnSpPr>
        <xdr:cNvPr id="407" name="直線コネクタ 406"/>
        <xdr:cNvCxnSpPr/>
      </xdr:nvCxnSpPr>
      <xdr:spPr>
        <a:xfrm>
          <a:off x="8750300" y="12801092"/>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8" name="フローチャート: 判断 407"/>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33038</xdr:rowOff>
    </xdr:from>
    <xdr:ext cx="534377" cy="259045"/>
    <xdr:sp macro="" textlink="">
      <xdr:nvSpPr>
        <xdr:cNvPr id="409" name="テキスト ボックス 408"/>
        <xdr:cNvSpPr txBox="1"/>
      </xdr:nvSpPr>
      <xdr:spPr>
        <a:xfrm>
          <a:off x="9372111"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113792</xdr:rowOff>
    </xdr:from>
    <xdr:to>
      <xdr:col>45</xdr:col>
      <xdr:colOff>177800</xdr:colOff>
      <xdr:row>75</xdr:row>
      <xdr:rowOff>35382</xdr:rowOff>
    </xdr:to>
    <xdr:cxnSp macro="">
      <xdr:nvCxnSpPr>
        <xdr:cNvPr id="410" name="直線コネクタ 409"/>
        <xdr:cNvCxnSpPr/>
      </xdr:nvCxnSpPr>
      <xdr:spPr>
        <a:xfrm flipV="1">
          <a:off x="7861300" y="12801092"/>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1" name="フローチャート: 判断 410"/>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72889</xdr:rowOff>
    </xdr:from>
    <xdr:ext cx="534377" cy="259045"/>
    <xdr:sp macro="" textlink="">
      <xdr:nvSpPr>
        <xdr:cNvPr id="412" name="テキスト ボックス 411"/>
        <xdr:cNvSpPr txBox="1"/>
      </xdr:nvSpPr>
      <xdr:spPr>
        <a:xfrm>
          <a:off x="8483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35382</xdr:rowOff>
    </xdr:from>
    <xdr:to>
      <xdr:col>41</xdr:col>
      <xdr:colOff>50800</xdr:colOff>
      <xdr:row>75</xdr:row>
      <xdr:rowOff>54356</xdr:rowOff>
    </xdr:to>
    <xdr:cxnSp macro="">
      <xdr:nvCxnSpPr>
        <xdr:cNvPr id="413" name="直線コネクタ 412"/>
        <xdr:cNvCxnSpPr/>
      </xdr:nvCxnSpPr>
      <xdr:spPr>
        <a:xfrm flipV="1">
          <a:off x="6972300" y="12894132"/>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4" name="フローチャート: 判断 413"/>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121200</xdr:rowOff>
    </xdr:from>
    <xdr:ext cx="469744" cy="259045"/>
    <xdr:sp macro="" textlink="">
      <xdr:nvSpPr>
        <xdr:cNvPr id="415" name="テキスト ボックス 414"/>
        <xdr:cNvSpPr txBox="1"/>
      </xdr:nvSpPr>
      <xdr:spPr>
        <a:xfrm>
          <a:off x="7626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6" name="フローチャート: 判断 415"/>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140288</xdr:rowOff>
    </xdr:from>
    <xdr:ext cx="469744" cy="259045"/>
    <xdr:sp macro="" textlink="">
      <xdr:nvSpPr>
        <xdr:cNvPr id="417" name="テキスト ボックス 416"/>
        <xdr:cNvSpPr txBox="1"/>
      </xdr:nvSpPr>
      <xdr:spPr>
        <a:xfrm>
          <a:off x="6737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68821</xdr:rowOff>
    </xdr:from>
    <xdr:to>
      <xdr:col>55</xdr:col>
      <xdr:colOff>50800</xdr:colOff>
      <xdr:row>74</xdr:row>
      <xdr:rowOff>170421</xdr:rowOff>
    </xdr:to>
    <xdr:sp macro="" textlink="">
      <xdr:nvSpPr>
        <xdr:cNvPr id="423" name="楕円 422"/>
        <xdr:cNvSpPr/>
      </xdr:nvSpPr>
      <xdr:spPr>
        <a:xfrm>
          <a:off x="10426700" y="127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91698</xdr:rowOff>
    </xdr:from>
    <xdr:ext cx="534377" cy="259045"/>
    <xdr:sp macro="" textlink="">
      <xdr:nvSpPr>
        <xdr:cNvPr id="424" name="商工費該当値テキスト"/>
        <xdr:cNvSpPr txBox="1"/>
      </xdr:nvSpPr>
      <xdr:spPr>
        <a:xfrm>
          <a:off x="10528300" y="126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98730</xdr:rowOff>
    </xdr:from>
    <xdr:to>
      <xdr:col>50</xdr:col>
      <xdr:colOff>165100</xdr:colOff>
      <xdr:row>75</xdr:row>
      <xdr:rowOff>28880</xdr:rowOff>
    </xdr:to>
    <xdr:sp macro="" textlink="">
      <xdr:nvSpPr>
        <xdr:cNvPr id="425" name="楕円 424"/>
        <xdr:cNvSpPr/>
      </xdr:nvSpPr>
      <xdr:spPr>
        <a:xfrm>
          <a:off x="9588500" y="127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45407</xdr:rowOff>
    </xdr:from>
    <xdr:ext cx="534377" cy="259045"/>
    <xdr:sp macro="" textlink="">
      <xdr:nvSpPr>
        <xdr:cNvPr id="426" name="テキスト ボックス 425"/>
        <xdr:cNvSpPr txBox="1"/>
      </xdr:nvSpPr>
      <xdr:spPr>
        <a:xfrm>
          <a:off x="9372111" y="125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62992</xdr:rowOff>
    </xdr:from>
    <xdr:to>
      <xdr:col>46</xdr:col>
      <xdr:colOff>38100</xdr:colOff>
      <xdr:row>74</xdr:row>
      <xdr:rowOff>164592</xdr:rowOff>
    </xdr:to>
    <xdr:sp macro="" textlink="">
      <xdr:nvSpPr>
        <xdr:cNvPr id="427" name="楕円 426"/>
        <xdr:cNvSpPr/>
      </xdr:nvSpPr>
      <xdr:spPr>
        <a:xfrm>
          <a:off x="8699500" y="127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9669</xdr:rowOff>
    </xdr:from>
    <xdr:ext cx="534377" cy="259045"/>
    <xdr:sp macro="" textlink="">
      <xdr:nvSpPr>
        <xdr:cNvPr id="428" name="テキスト ボックス 427"/>
        <xdr:cNvSpPr txBox="1"/>
      </xdr:nvSpPr>
      <xdr:spPr>
        <a:xfrm>
          <a:off x="8483111" y="12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156032</xdr:rowOff>
    </xdr:from>
    <xdr:to>
      <xdr:col>41</xdr:col>
      <xdr:colOff>101600</xdr:colOff>
      <xdr:row>75</xdr:row>
      <xdr:rowOff>86182</xdr:rowOff>
    </xdr:to>
    <xdr:sp macro="" textlink="">
      <xdr:nvSpPr>
        <xdr:cNvPr id="429" name="楕円 428"/>
        <xdr:cNvSpPr/>
      </xdr:nvSpPr>
      <xdr:spPr>
        <a:xfrm>
          <a:off x="7810500" y="128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102709</xdr:rowOff>
    </xdr:from>
    <xdr:ext cx="534377" cy="259045"/>
    <xdr:sp macro="" textlink="">
      <xdr:nvSpPr>
        <xdr:cNvPr id="430" name="テキスト ボックス 429"/>
        <xdr:cNvSpPr txBox="1"/>
      </xdr:nvSpPr>
      <xdr:spPr>
        <a:xfrm>
          <a:off x="7594111" y="126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3556</xdr:rowOff>
    </xdr:from>
    <xdr:to>
      <xdr:col>36</xdr:col>
      <xdr:colOff>165100</xdr:colOff>
      <xdr:row>75</xdr:row>
      <xdr:rowOff>105156</xdr:rowOff>
    </xdr:to>
    <xdr:sp macro="" textlink="">
      <xdr:nvSpPr>
        <xdr:cNvPr id="431" name="楕円 430"/>
        <xdr:cNvSpPr/>
      </xdr:nvSpPr>
      <xdr:spPr>
        <a:xfrm>
          <a:off x="6921500" y="128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121683</xdr:rowOff>
    </xdr:from>
    <xdr:ext cx="534377" cy="259045"/>
    <xdr:sp macro="" textlink="">
      <xdr:nvSpPr>
        <xdr:cNvPr id="432" name="テキスト ボックス 431"/>
        <xdr:cNvSpPr txBox="1"/>
      </xdr:nvSpPr>
      <xdr:spPr>
        <a:xfrm>
          <a:off x="6705111" y="1263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7" name="直線コネクタ 456"/>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8" name="土木費最小値テキスト"/>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9" name="直線コネクタ 458"/>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0" name="土木費最大値テキスト"/>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1" name="直線コネクタ 460"/>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43269</xdr:rowOff>
    </xdr:from>
    <xdr:to>
      <xdr:col>55</xdr:col>
      <xdr:colOff>0</xdr:colOff>
      <xdr:row>90</xdr:row>
      <xdr:rowOff>152158</xdr:rowOff>
    </xdr:to>
    <xdr:cxnSp macro="">
      <xdr:nvCxnSpPr>
        <xdr:cNvPr id="462" name="直線コネクタ 461"/>
        <xdr:cNvCxnSpPr/>
      </xdr:nvCxnSpPr>
      <xdr:spPr>
        <a:xfrm>
          <a:off x="9639300" y="15473769"/>
          <a:ext cx="838200" cy="10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81329</xdr:rowOff>
    </xdr:from>
    <xdr:ext cx="534377" cy="259045"/>
    <xdr:sp macro="" textlink="">
      <xdr:nvSpPr>
        <xdr:cNvPr id="463" name="土木費平均値テキスト"/>
        <xdr:cNvSpPr txBox="1"/>
      </xdr:nvSpPr>
      <xdr:spPr>
        <a:xfrm>
          <a:off x="10528300" y="1654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4" name="フローチャート: 判断 463"/>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43269</xdr:rowOff>
    </xdr:from>
    <xdr:to>
      <xdr:col>50</xdr:col>
      <xdr:colOff>114300</xdr:colOff>
      <xdr:row>91</xdr:row>
      <xdr:rowOff>111964</xdr:rowOff>
    </xdr:to>
    <xdr:cxnSp macro="">
      <xdr:nvCxnSpPr>
        <xdr:cNvPr id="465" name="直線コネクタ 464"/>
        <xdr:cNvCxnSpPr/>
      </xdr:nvCxnSpPr>
      <xdr:spPr>
        <a:xfrm flipV="1">
          <a:off x="8750300" y="15473769"/>
          <a:ext cx="889000" cy="2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6" name="フローチャート: 判断 465"/>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12120</xdr:rowOff>
    </xdr:from>
    <xdr:ext cx="534377" cy="259045"/>
    <xdr:sp macro="" textlink="">
      <xdr:nvSpPr>
        <xdr:cNvPr id="467" name="テキスト ボックス 466"/>
        <xdr:cNvSpPr txBox="1"/>
      </xdr:nvSpPr>
      <xdr:spPr>
        <a:xfrm>
          <a:off x="9372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111964</xdr:rowOff>
    </xdr:from>
    <xdr:to>
      <xdr:col>45</xdr:col>
      <xdr:colOff>177800</xdr:colOff>
      <xdr:row>91</xdr:row>
      <xdr:rowOff>144577</xdr:rowOff>
    </xdr:to>
    <xdr:cxnSp macro="">
      <xdr:nvCxnSpPr>
        <xdr:cNvPr id="468" name="直線コネクタ 467"/>
        <xdr:cNvCxnSpPr/>
      </xdr:nvCxnSpPr>
      <xdr:spPr>
        <a:xfrm flipV="1">
          <a:off x="7861300" y="15713914"/>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9" name="フローチャート: 判断 468"/>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23950</xdr:rowOff>
    </xdr:from>
    <xdr:ext cx="534377" cy="259045"/>
    <xdr:sp macro="" textlink="">
      <xdr:nvSpPr>
        <xdr:cNvPr id="470" name="テキスト ボックス 469"/>
        <xdr:cNvSpPr txBox="1"/>
      </xdr:nvSpPr>
      <xdr:spPr>
        <a:xfrm>
          <a:off x="8483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111373</xdr:rowOff>
    </xdr:from>
    <xdr:to>
      <xdr:col>41</xdr:col>
      <xdr:colOff>50800</xdr:colOff>
      <xdr:row>91</xdr:row>
      <xdr:rowOff>144577</xdr:rowOff>
    </xdr:to>
    <xdr:cxnSp macro="">
      <xdr:nvCxnSpPr>
        <xdr:cNvPr id="471" name="直線コネクタ 470"/>
        <xdr:cNvCxnSpPr/>
      </xdr:nvCxnSpPr>
      <xdr:spPr>
        <a:xfrm>
          <a:off x="6972300" y="15713323"/>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2" name="フローチャート: 判断 471"/>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57897</xdr:rowOff>
    </xdr:from>
    <xdr:ext cx="534377" cy="259045"/>
    <xdr:sp macro="" textlink="">
      <xdr:nvSpPr>
        <xdr:cNvPr id="473" name="テキスト ボックス 472"/>
        <xdr:cNvSpPr txBox="1"/>
      </xdr:nvSpPr>
      <xdr:spPr>
        <a:xfrm>
          <a:off x="7594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4" name="フローチャート: 判断 473"/>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9777</xdr:rowOff>
    </xdr:from>
    <xdr:ext cx="534377" cy="259045"/>
    <xdr:sp macro="" textlink="">
      <xdr:nvSpPr>
        <xdr:cNvPr id="475" name="テキスト ボックス 474"/>
        <xdr:cNvSpPr txBox="1"/>
      </xdr:nvSpPr>
      <xdr:spPr>
        <a:xfrm>
          <a:off x="6705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101358</xdr:rowOff>
    </xdr:from>
    <xdr:to>
      <xdr:col>55</xdr:col>
      <xdr:colOff>50800</xdr:colOff>
      <xdr:row>91</xdr:row>
      <xdr:rowOff>31508</xdr:rowOff>
    </xdr:to>
    <xdr:sp macro="" textlink="">
      <xdr:nvSpPr>
        <xdr:cNvPr id="481" name="楕円 480"/>
        <xdr:cNvSpPr/>
      </xdr:nvSpPr>
      <xdr:spPr>
        <a:xfrm>
          <a:off x="10426700" y="155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54385</xdr:rowOff>
    </xdr:from>
    <xdr:ext cx="534377" cy="259045"/>
    <xdr:sp macro="" textlink="">
      <xdr:nvSpPr>
        <xdr:cNvPr id="482" name="土木費該当値テキスト"/>
        <xdr:cNvSpPr txBox="1"/>
      </xdr:nvSpPr>
      <xdr:spPr>
        <a:xfrm>
          <a:off x="10528300" y="1548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163919</xdr:rowOff>
    </xdr:from>
    <xdr:to>
      <xdr:col>50</xdr:col>
      <xdr:colOff>165100</xdr:colOff>
      <xdr:row>90</xdr:row>
      <xdr:rowOff>94069</xdr:rowOff>
    </xdr:to>
    <xdr:sp macro="" textlink="">
      <xdr:nvSpPr>
        <xdr:cNvPr id="483" name="楕円 482"/>
        <xdr:cNvSpPr/>
      </xdr:nvSpPr>
      <xdr:spPr>
        <a:xfrm>
          <a:off x="9588500" y="1542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110596</xdr:rowOff>
    </xdr:from>
    <xdr:ext cx="599010" cy="259045"/>
    <xdr:sp macro="" textlink="">
      <xdr:nvSpPr>
        <xdr:cNvPr id="484" name="テキスト ボックス 483"/>
        <xdr:cNvSpPr txBox="1"/>
      </xdr:nvSpPr>
      <xdr:spPr>
        <a:xfrm>
          <a:off x="9339795" y="1519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61164</xdr:rowOff>
    </xdr:from>
    <xdr:to>
      <xdr:col>46</xdr:col>
      <xdr:colOff>38100</xdr:colOff>
      <xdr:row>91</xdr:row>
      <xdr:rowOff>162764</xdr:rowOff>
    </xdr:to>
    <xdr:sp macro="" textlink="">
      <xdr:nvSpPr>
        <xdr:cNvPr id="485" name="楕円 484"/>
        <xdr:cNvSpPr/>
      </xdr:nvSpPr>
      <xdr:spPr>
        <a:xfrm>
          <a:off x="8699500" y="156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7841</xdr:rowOff>
    </xdr:from>
    <xdr:ext cx="534377" cy="259045"/>
    <xdr:sp macro="" textlink="">
      <xdr:nvSpPr>
        <xdr:cNvPr id="486" name="テキスト ボックス 485"/>
        <xdr:cNvSpPr txBox="1"/>
      </xdr:nvSpPr>
      <xdr:spPr>
        <a:xfrm>
          <a:off x="8483111" y="1543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93777</xdr:rowOff>
    </xdr:from>
    <xdr:to>
      <xdr:col>41</xdr:col>
      <xdr:colOff>101600</xdr:colOff>
      <xdr:row>92</xdr:row>
      <xdr:rowOff>23927</xdr:rowOff>
    </xdr:to>
    <xdr:sp macro="" textlink="">
      <xdr:nvSpPr>
        <xdr:cNvPr id="487" name="楕円 486"/>
        <xdr:cNvSpPr/>
      </xdr:nvSpPr>
      <xdr:spPr>
        <a:xfrm>
          <a:off x="7810500" y="1569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40454</xdr:rowOff>
    </xdr:from>
    <xdr:ext cx="534377" cy="259045"/>
    <xdr:sp macro="" textlink="">
      <xdr:nvSpPr>
        <xdr:cNvPr id="488" name="テキスト ボックス 487"/>
        <xdr:cNvSpPr txBox="1"/>
      </xdr:nvSpPr>
      <xdr:spPr>
        <a:xfrm>
          <a:off x="7594111" y="1547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60573</xdr:rowOff>
    </xdr:from>
    <xdr:to>
      <xdr:col>36</xdr:col>
      <xdr:colOff>165100</xdr:colOff>
      <xdr:row>91</xdr:row>
      <xdr:rowOff>162173</xdr:rowOff>
    </xdr:to>
    <xdr:sp macro="" textlink="">
      <xdr:nvSpPr>
        <xdr:cNvPr id="489" name="楕円 488"/>
        <xdr:cNvSpPr/>
      </xdr:nvSpPr>
      <xdr:spPr>
        <a:xfrm>
          <a:off x="6921500" y="156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7250</xdr:rowOff>
    </xdr:from>
    <xdr:ext cx="534377" cy="259045"/>
    <xdr:sp macro="" textlink="">
      <xdr:nvSpPr>
        <xdr:cNvPr id="490" name="テキスト ボックス 489"/>
        <xdr:cNvSpPr txBox="1"/>
      </xdr:nvSpPr>
      <xdr:spPr>
        <a:xfrm>
          <a:off x="6705111" y="1543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7" name="直線コネクタ 516"/>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8" name="消防費最小値テキスト"/>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9" name="直線コネクタ 518"/>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0" name="消防費最大値テキスト"/>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1" name="直線コネクタ 520"/>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96701</xdr:rowOff>
    </xdr:from>
    <xdr:to>
      <xdr:col>85</xdr:col>
      <xdr:colOff>127000</xdr:colOff>
      <xdr:row>35</xdr:row>
      <xdr:rowOff>168112</xdr:rowOff>
    </xdr:to>
    <xdr:cxnSp macro="">
      <xdr:nvCxnSpPr>
        <xdr:cNvPr id="522" name="直線コネクタ 521"/>
        <xdr:cNvCxnSpPr/>
      </xdr:nvCxnSpPr>
      <xdr:spPr>
        <a:xfrm flipV="1">
          <a:off x="15481300" y="6097451"/>
          <a:ext cx="838200" cy="7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18668</xdr:rowOff>
    </xdr:from>
    <xdr:ext cx="534377" cy="259045"/>
    <xdr:sp macro="" textlink="">
      <xdr:nvSpPr>
        <xdr:cNvPr id="523" name="消防費平均値テキスト"/>
        <xdr:cNvSpPr txBox="1"/>
      </xdr:nvSpPr>
      <xdr:spPr>
        <a:xfrm>
          <a:off x="16370300" y="6190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4" name="フローチャート: 判断 523"/>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65460</xdr:rowOff>
    </xdr:from>
    <xdr:to>
      <xdr:col>81</xdr:col>
      <xdr:colOff>50800</xdr:colOff>
      <xdr:row>35</xdr:row>
      <xdr:rowOff>168112</xdr:rowOff>
    </xdr:to>
    <xdr:cxnSp macro="">
      <xdr:nvCxnSpPr>
        <xdr:cNvPr id="525" name="直線コネクタ 524"/>
        <xdr:cNvCxnSpPr/>
      </xdr:nvCxnSpPr>
      <xdr:spPr>
        <a:xfrm>
          <a:off x="14592300" y="5894760"/>
          <a:ext cx="889000" cy="2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6" name="フローチャート: 判断 525"/>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125239</xdr:rowOff>
    </xdr:from>
    <xdr:ext cx="534377" cy="259045"/>
    <xdr:sp macro="" textlink="">
      <xdr:nvSpPr>
        <xdr:cNvPr id="527" name="テキスト ボックス 526"/>
        <xdr:cNvSpPr txBox="1"/>
      </xdr:nvSpPr>
      <xdr:spPr>
        <a:xfrm>
          <a:off x="15214111" y="62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15494</xdr:rowOff>
    </xdr:from>
    <xdr:to>
      <xdr:col>76</xdr:col>
      <xdr:colOff>114300</xdr:colOff>
      <xdr:row>34</xdr:row>
      <xdr:rowOff>65460</xdr:rowOff>
    </xdr:to>
    <xdr:cxnSp macro="">
      <xdr:nvCxnSpPr>
        <xdr:cNvPr id="528" name="直線コネクタ 527"/>
        <xdr:cNvCxnSpPr/>
      </xdr:nvCxnSpPr>
      <xdr:spPr>
        <a:xfrm>
          <a:off x="13703300" y="5844794"/>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9" name="フローチャート: 判断 528"/>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138846</xdr:rowOff>
    </xdr:from>
    <xdr:ext cx="534377" cy="259045"/>
    <xdr:sp macro="" textlink="">
      <xdr:nvSpPr>
        <xdr:cNvPr id="530" name="テキスト ボックス 529"/>
        <xdr:cNvSpPr txBox="1"/>
      </xdr:nvSpPr>
      <xdr:spPr>
        <a:xfrm>
          <a:off x="14325111" y="63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15494</xdr:rowOff>
    </xdr:from>
    <xdr:to>
      <xdr:col>71</xdr:col>
      <xdr:colOff>177800</xdr:colOff>
      <xdr:row>35</xdr:row>
      <xdr:rowOff>106063</xdr:rowOff>
    </xdr:to>
    <xdr:cxnSp macro="">
      <xdr:nvCxnSpPr>
        <xdr:cNvPr id="531" name="直線コネクタ 530"/>
        <xdr:cNvCxnSpPr/>
      </xdr:nvCxnSpPr>
      <xdr:spPr>
        <a:xfrm flipV="1">
          <a:off x="12814300" y="5844794"/>
          <a:ext cx="889000" cy="2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2" name="フローチャート: 判断 531"/>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147990</xdr:rowOff>
    </xdr:from>
    <xdr:ext cx="534377" cy="259045"/>
    <xdr:sp macro="" textlink="">
      <xdr:nvSpPr>
        <xdr:cNvPr id="533" name="テキスト ボックス 532"/>
        <xdr:cNvSpPr txBox="1"/>
      </xdr:nvSpPr>
      <xdr:spPr>
        <a:xfrm>
          <a:off x="13436111" y="63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4" name="フローチャート: 判断 533"/>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70484</xdr:rowOff>
    </xdr:from>
    <xdr:ext cx="534377" cy="259045"/>
    <xdr:sp macro="" textlink="">
      <xdr:nvSpPr>
        <xdr:cNvPr id="535" name="テキスト ボックス 534"/>
        <xdr:cNvSpPr txBox="1"/>
      </xdr:nvSpPr>
      <xdr:spPr>
        <a:xfrm>
          <a:off x="12547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45901</xdr:rowOff>
    </xdr:from>
    <xdr:to>
      <xdr:col>85</xdr:col>
      <xdr:colOff>177800</xdr:colOff>
      <xdr:row>35</xdr:row>
      <xdr:rowOff>147501</xdr:rowOff>
    </xdr:to>
    <xdr:sp macro="" textlink="">
      <xdr:nvSpPr>
        <xdr:cNvPr id="541" name="楕円 540"/>
        <xdr:cNvSpPr/>
      </xdr:nvSpPr>
      <xdr:spPr>
        <a:xfrm>
          <a:off x="16268700" y="60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68778</xdr:rowOff>
    </xdr:from>
    <xdr:ext cx="534377" cy="259045"/>
    <xdr:sp macro="" textlink="">
      <xdr:nvSpPr>
        <xdr:cNvPr id="542" name="消防費該当値テキスト"/>
        <xdr:cNvSpPr txBox="1"/>
      </xdr:nvSpPr>
      <xdr:spPr>
        <a:xfrm>
          <a:off x="16370300" y="589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117312</xdr:rowOff>
    </xdr:from>
    <xdr:to>
      <xdr:col>81</xdr:col>
      <xdr:colOff>101600</xdr:colOff>
      <xdr:row>36</xdr:row>
      <xdr:rowOff>47462</xdr:rowOff>
    </xdr:to>
    <xdr:sp macro="" textlink="">
      <xdr:nvSpPr>
        <xdr:cNvPr id="543" name="楕円 542"/>
        <xdr:cNvSpPr/>
      </xdr:nvSpPr>
      <xdr:spPr>
        <a:xfrm>
          <a:off x="15430500" y="61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63989</xdr:rowOff>
    </xdr:from>
    <xdr:ext cx="534377" cy="259045"/>
    <xdr:sp macro="" textlink="">
      <xdr:nvSpPr>
        <xdr:cNvPr id="544" name="テキスト ボックス 543"/>
        <xdr:cNvSpPr txBox="1"/>
      </xdr:nvSpPr>
      <xdr:spPr>
        <a:xfrm>
          <a:off x="15214111" y="589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14660</xdr:rowOff>
    </xdr:from>
    <xdr:to>
      <xdr:col>76</xdr:col>
      <xdr:colOff>165100</xdr:colOff>
      <xdr:row>34</xdr:row>
      <xdr:rowOff>116260</xdr:rowOff>
    </xdr:to>
    <xdr:sp macro="" textlink="">
      <xdr:nvSpPr>
        <xdr:cNvPr id="545" name="楕円 544"/>
        <xdr:cNvSpPr/>
      </xdr:nvSpPr>
      <xdr:spPr>
        <a:xfrm>
          <a:off x="14541500" y="58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132787</xdr:rowOff>
    </xdr:from>
    <xdr:ext cx="534377" cy="259045"/>
    <xdr:sp macro="" textlink="">
      <xdr:nvSpPr>
        <xdr:cNvPr id="546" name="テキスト ボックス 545"/>
        <xdr:cNvSpPr txBox="1"/>
      </xdr:nvSpPr>
      <xdr:spPr>
        <a:xfrm>
          <a:off x="14325111" y="561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136144</xdr:rowOff>
    </xdr:from>
    <xdr:to>
      <xdr:col>72</xdr:col>
      <xdr:colOff>38100</xdr:colOff>
      <xdr:row>34</xdr:row>
      <xdr:rowOff>66294</xdr:rowOff>
    </xdr:to>
    <xdr:sp macro="" textlink="">
      <xdr:nvSpPr>
        <xdr:cNvPr id="547" name="楕円 546"/>
        <xdr:cNvSpPr/>
      </xdr:nvSpPr>
      <xdr:spPr>
        <a:xfrm>
          <a:off x="13652500" y="57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82821</xdr:rowOff>
    </xdr:from>
    <xdr:ext cx="534377" cy="259045"/>
    <xdr:sp macro="" textlink="">
      <xdr:nvSpPr>
        <xdr:cNvPr id="548" name="テキスト ボックス 547"/>
        <xdr:cNvSpPr txBox="1"/>
      </xdr:nvSpPr>
      <xdr:spPr>
        <a:xfrm>
          <a:off x="13436111" y="556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55263</xdr:rowOff>
    </xdr:from>
    <xdr:to>
      <xdr:col>67</xdr:col>
      <xdr:colOff>101600</xdr:colOff>
      <xdr:row>35</xdr:row>
      <xdr:rowOff>156863</xdr:rowOff>
    </xdr:to>
    <xdr:sp macro="" textlink="">
      <xdr:nvSpPr>
        <xdr:cNvPr id="549" name="楕円 548"/>
        <xdr:cNvSpPr/>
      </xdr:nvSpPr>
      <xdr:spPr>
        <a:xfrm>
          <a:off x="12763500" y="6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1940</xdr:rowOff>
    </xdr:from>
    <xdr:ext cx="534377" cy="259045"/>
    <xdr:sp macro="" textlink="">
      <xdr:nvSpPr>
        <xdr:cNvPr id="550" name="テキスト ボックス 549"/>
        <xdr:cNvSpPr txBox="1"/>
      </xdr:nvSpPr>
      <xdr:spPr>
        <a:xfrm>
          <a:off x="12547111" y="58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5" name="直線コネクタ 574"/>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6" name="教育費最小値テキスト"/>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7" name="直線コネクタ 576"/>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8" name="教育費最大値テキスト"/>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9" name="直線コネクタ 578"/>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95180</xdr:rowOff>
    </xdr:from>
    <xdr:to>
      <xdr:col>85</xdr:col>
      <xdr:colOff>127000</xdr:colOff>
      <xdr:row>55</xdr:row>
      <xdr:rowOff>131546</xdr:rowOff>
    </xdr:to>
    <xdr:cxnSp macro="">
      <xdr:nvCxnSpPr>
        <xdr:cNvPr id="580" name="直線コネクタ 579"/>
        <xdr:cNvCxnSpPr/>
      </xdr:nvCxnSpPr>
      <xdr:spPr>
        <a:xfrm flipV="1">
          <a:off x="15481300" y="9524930"/>
          <a:ext cx="8382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73289</xdr:rowOff>
    </xdr:from>
    <xdr:ext cx="534377" cy="259045"/>
    <xdr:sp macro="" textlink="">
      <xdr:nvSpPr>
        <xdr:cNvPr id="581" name="教育費平均値テキスト"/>
        <xdr:cNvSpPr txBox="1"/>
      </xdr:nvSpPr>
      <xdr:spPr>
        <a:xfrm>
          <a:off x="16370300" y="9503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2" name="フローチャート: 判断 581"/>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99485</xdr:rowOff>
    </xdr:from>
    <xdr:to>
      <xdr:col>81</xdr:col>
      <xdr:colOff>50800</xdr:colOff>
      <xdr:row>55</xdr:row>
      <xdr:rowOff>131546</xdr:rowOff>
    </xdr:to>
    <xdr:cxnSp macro="">
      <xdr:nvCxnSpPr>
        <xdr:cNvPr id="583" name="直線コネクタ 582"/>
        <xdr:cNvCxnSpPr/>
      </xdr:nvCxnSpPr>
      <xdr:spPr>
        <a:xfrm>
          <a:off x="14592300" y="952923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4" name="フローチャート: 判断 583"/>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139451</xdr:rowOff>
    </xdr:from>
    <xdr:ext cx="534377" cy="259045"/>
    <xdr:sp macro="" textlink="">
      <xdr:nvSpPr>
        <xdr:cNvPr id="585" name="テキスト ボックス 584"/>
        <xdr:cNvSpPr txBox="1"/>
      </xdr:nvSpPr>
      <xdr:spPr>
        <a:xfrm>
          <a:off x="15214111"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162141</xdr:rowOff>
    </xdr:from>
    <xdr:to>
      <xdr:col>76</xdr:col>
      <xdr:colOff>114300</xdr:colOff>
      <xdr:row>55</xdr:row>
      <xdr:rowOff>99485</xdr:rowOff>
    </xdr:to>
    <xdr:cxnSp macro="">
      <xdr:nvCxnSpPr>
        <xdr:cNvPr id="586" name="直線コネクタ 585"/>
        <xdr:cNvCxnSpPr/>
      </xdr:nvCxnSpPr>
      <xdr:spPr>
        <a:xfrm>
          <a:off x="13703300" y="9420441"/>
          <a:ext cx="889000" cy="10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7" name="フローチャート: 判断 586"/>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110494</xdr:rowOff>
    </xdr:from>
    <xdr:ext cx="534377" cy="259045"/>
    <xdr:sp macro="" textlink="">
      <xdr:nvSpPr>
        <xdr:cNvPr id="588" name="テキスト ボックス 587"/>
        <xdr:cNvSpPr txBox="1"/>
      </xdr:nvSpPr>
      <xdr:spPr>
        <a:xfrm>
          <a:off x="14325111" y="97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162141</xdr:rowOff>
    </xdr:from>
    <xdr:to>
      <xdr:col>71</xdr:col>
      <xdr:colOff>177800</xdr:colOff>
      <xdr:row>54</xdr:row>
      <xdr:rowOff>162979</xdr:rowOff>
    </xdr:to>
    <xdr:cxnSp macro="">
      <xdr:nvCxnSpPr>
        <xdr:cNvPr id="589" name="直線コネクタ 588"/>
        <xdr:cNvCxnSpPr/>
      </xdr:nvCxnSpPr>
      <xdr:spPr>
        <a:xfrm flipV="1">
          <a:off x="12814300" y="942044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0" name="フローチャート: 判断 589"/>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163777</xdr:rowOff>
    </xdr:from>
    <xdr:ext cx="534377" cy="259045"/>
    <xdr:sp macro="" textlink="">
      <xdr:nvSpPr>
        <xdr:cNvPr id="591" name="テキスト ボックス 590"/>
        <xdr:cNvSpPr txBox="1"/>
      </xdr:nvSpPr>
      <xdr:spPr>
        <a:xfrm>
          <a:off x="13436111" y="97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2" name="フローチャート: 判断 591"/>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93" name="テキスト ボックス 592"/>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44380</xdr:rowOff>
    </xdr:from>
    <xdr:to>
      <xdr:col>85</xdr:col>
      <xdr:colOff>177800</xdr:colOff>
      <xdr:row>55</xdr:row>
      <xdr:rowOff>145980</xdr:rowOff>
    </xdr:to>
    <xdr:sp macro="" textlink="">
      <xdr:nvSpPr>
        <xdr:cNvPr id="599" name="楕円 598"/>
        <xdr:cNvSpPr/>
      </xdr:nvSpPr>
      <xdr:spPr>
        <a:xfrm>
          <a:off x="16268700" y="94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67257</xdr:rowOff>
    </xdr:from>
    <xdr:ext cx="534377" cy="259045"/>
    <xdr:sp macro="" textlink="">
      <xdr:nvSpPr>
        <xdr:cNvPr id="600" name="教育費該当値テキスト"/>
        <xdr:cNvSpPr txBox="1"/>
      </xdr:nvSpPr>
      <xdr:spPr>
        <a:xfrm>
          <a:off x="16370300" y="93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80746</xdr:rowOff>
    </xdr:from>
    <xdr:to>
      <xdr:col>81</xdr:col>
      <xdr:colOff>101600</xdr:colOff>
      <xdr:row>56</xdr:row>
      <xdr:rowOff>10896</xdr:rowOff>
    </xdr:to>
    <xdr:sp macro="" textlink="">
      <xdr:nvSpPr>
        <xdr:cNvPr id="601" name="楕円 600"/>
        <xdr:cNvSpPr/>
      </xdr:nvSpPr>
      <xdr:spPr>
        <a:xfrm>
          <a:off x="15430500" y="95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27423</xdr:rowOff>
    </xdr:from>
    <xdr:ext cx="534377" cy="259045"/>
    <xdr:sp macro="" textlink="">
      <xdr:nvSpPr>
        <xdr:cNvPr id="602" name="テキスト ボックス 601"/>
        <xdr:cNvSpPr txBox="1"/>
      </xdr:nvSpPr>
      <xdr:spPr>
        <a:xfrm>
          <a:off x="15214111" y="928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48685</xdr:rowOff>
    </xdr:from>
    <xdr:to>
      <xdr:col>76</xdr:col>
      <xdr:colOff>165100</xdr:colOff>
      <xdr:row>55</xdr:row>
      <xdr:rowOff>150285</xdr:rowOff>
    </xdr:to>
    <xdr:sp macro="" textlink="">
      <xdr:nvSpPr>
        <xdr:cNvPr id="603" name="楕円 602"/>
        <xdr:cNvSpPr/>
      </xdr:nvSpPr>
      <xdr:spPr>
        <a:xfrm>
          <a:off x="14541500" y="94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166812</xdr:rowOff>
    </xdr:from>
    <xdr:ext cx="534377" cy="259045"/>
    <xdr:sp macro="" textlink="">
      <xdr:nvSpPr>
        <xdr:cNvPr id="604" name="テキスト ボックス 603"/>
        <xdr:cNvSpPr txBox="1"/>
      </xdr:nvSpPr>
      <xdr:spPr>
        <a:xfrm>
          <a:off x="14325111" y="92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111341</xdr:rowOff>
    </xdr:from>
    <xdr:to>
      <xdr:col>72</xdr:col>
      <xdr:colOff>38100</xdr:colOff>
      <xdr:row>55</xdr:row>
      <xdr:rowOff>41491</xdr:rowOff>
    </xdr:to>
    <xdr:sp macro="" textlink="">
      <xdr:nvSpPr>
        <xdr:cNvPr id="605" name="楕円 604"/>
        <xdr:cNvSpPr/>
      </xdr:nvSpPr>
      <xdr:spPr>
        <a:xfrm>
          <a:off x="13652500" y="93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58018</xdr:rowOff>
    </xdr:from>
    <xdr:ext cx="534377" cy="259045"/>
    <xdr:sp macro="" textlink="">
      <xdr:nvSpPr>
        <xdr:cNvPr id="606" name="テキスト ボックス 605"/>
        <xdr:cNvSpPr txBox="1"/>
      </xdr:nvSpPr>
      <xdr:spPr>
        <a:xfrm>
          <a:off x="13436111" y="914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112179</xdr:rowOff>
    </xdr:from>
    <xdr:to>
      <xdr:col>67</xdr:col>
      <xdr:colOff>101600</xdr:colOff>
      <xdr:row>55</xdr:row>
      <xdr:rowOff>42329</xdr:rowOff>
    </xdr:to>
    <xdr:sp macro="" textlink="">
      <xdr:nvSpPr>
        <xdr:cNvPr id="607" name="楕円 606"/>
        <xdr:cNvSpPr/>
      </xdr:nvSpPr>
      <xdr:spPr>
        <a:xfrm>
          <a:off x="12763500" y="93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58856</xdr:rowOff>
    </xdr:from>
    <xdr:ext cx="534377" cy="259045"/>
    <xdr:sp macro="" textlink="">
      <xdr:nvSpPr>
        <xdr:cNvPr id="608" name="テキスト ボックス 607"/>
        <xdr:cNvSpPr txBox="1"/>
      </xdr:nvSpPr>
      <xdr:spPr>
        <a:xfrm>
          <a:off x="12547111" y="914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4" name="直線コネクタ 633"/>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7" name="災害復旧費最大値テキスト"/>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8" name="直線コネクタ 637"/>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127617</xdr:rowOff>
    </xdr:from>
    <xdr:to>
      <xdr:col>85</xdr:col>
      <xdr:colOff>127000</xdr:colOff>
      <xdr:row>79</xdr:row>
      <xdr:rowOff>7438</xdr:rowOff>
    </xdr:to>
    <xdr:cxnSp macro="">
      <xdr:nvCxnSpPr>
        <xdr:cNvPr id="639" name="直線コネクタ 638"/>
        <xdr:cNvCxnSpPr/>
      </xdr:nvCxnSpPr>
      <xdr:spPr>
        <a:xfrm>
          <a:off x="15481300" y="13500717"/>
          <a:ext cx="8382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0" name="災害復旧費平均値テキスト"/>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1" name="フローチャート: 判断 640"/>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115534</xdr:rowOff>
    </xdr:from>
    <xdr:to>
      <xdr:col>81</xdr:col>
      <xdr:colOff>50800</xdr:colOff>
      <xdr:row>78</xdr:row>
      <xdr:rowOff>127617</xdr:rowOff>
    </xdr:to>
    <xdr:cxnSp macro="">
      <xdr:nvCxnSpPr>
        <xdr:cNvPr id="642" name="直線コネクタ 641"/>
        <xdr:cNvCxnSpPr/>
      </xdr:nvCxnSpPr>
      <xdr:spPr>
        <a:xfrm>
          <a:off x="14592300" y="12974284"/>
          <a:ext cx="889000" cy="52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3" name="フローチャート: 判断 642"/>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11809</xdr:rowOff>
    </xdr:from>
    <xdr:ext cx="378565" cy="259045"/>
    <xdr:sp macro="" textlink="">
      <xdr:nvSpPr>
        <xdr:cNvPr id="644" name="テキスト ボックス 643"/>
        <xdr:cNvSpPr txBox="1"/>
      </xdr:nvSpPr>
      <xdr:spPr>
        <a:xfrm>
          <a:off x="15292017" y="1355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115534</xdr:rowOff>
    </xdr:from>
    <xdr:to>
      <xdr:col>76</xdr:col>
      <xdr:colOff>114300</xdr:colOff>
      <xdr:row>78</xdr:row>
      <xdr:rowOff>88429</xdr:rowOff>
    </xdr:to>
    <xdr:cxnSp macro="">
      <xdr:nvCxnSpPr>
        <xdr:cNvPr id="645" name="直線コネクタ 644"/>
        <xdr:cNvCxnSpPr/>
      </xdr:nvCxnSpPr>
      <xdr:spPr>
        <a:xfrm flipV="1">
          <a:off x="13703300" y="12974284"/>
          <a:ext cx="889000" cy="48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6" name="フローチャート: 判断 645"/>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89861</xdr:rowOff>
    </xdr:from>
    <xdr:ext cx="378565" cy="259045"/>
    <xdr:sp macro="" textlink="">
      <xdr:nvSpPr>
        <xdr:cNvPr id="647" name="テキスト ボックス 646"/>
        <xdr:cNvSpPr txBox="1"/>
      </xdr:nvSpPr>
      <xdr:spPr>
        <a:xfrm>
          <a:off x="14403017" y="1346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20501</xdr:rowOff>
    </xdr:from>
    <xdr:to>
      <xdr:col>71</xdr:col>
      <xdr:colOff>177800</xdr:colOff>
      <xdr:row>78</xdr:row>
      <xdr:rowOff>88429</xdr:rowOff>
    </xdr:to>
    <xdr:cxnSp macro="">
      <xdr:nvCxnSpPr>
        <xdr:cNvPr id="648" name="直線コネクタ 647"/>
        <xdr:cNvCxnSpPr/>
      </xdr:nvCxnSpPr>
      <xdr:spPr>
        <a:xfrm>
          <a:off x="12814300" y="13222151"/>
          <a:ext cx="889000" cy="23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9" name="フローチャート: 判断 648"/>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0" name="テキスト ボックス 649"/>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1" name="フローチャート: 判断 650"/>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84636</xdr:rowOff>
    </xdr:from>
    <xdr:ext cx="378565" cy="259045"/>
    <xdr:sp macro="" textlink="">
      <xdr:nvSpPr>
        <xdr:cNvPr id="652" name="テキスト ボックス 651"/>
        <xdr:cNvSpPr txBox="1"/>
      </xdr:nvSpPr>
      <xdr:spPr>
        <a:xfrm>
          <a:off x="12625017" y="134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128088</xdr:rowOff>
    </xdr:from>
    <xdr:to>
      <xdr:col>85</xdr:col>
      <xdr:colOff>177800</xdr:colOff>
      <xdr:row>79</xdr:row>
      <xdr:rowOff>58238</xdr:rowOff>
    </xdr:to>
    <xdr:sp macro="" textlink="">
      <xdr:nvSpPr>
        <xdr:cNvPr id="658" name="楕円 657"/>
        <xdr:cNvSpPr/>
      </xdr:nvSpPr>
      <xdr:spPr>
        <a:xfrm>
          <a:off x="16268700" y="135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86594</xdr:rowOff>
    </xdr:from>
    <xdr:ext cx="378565" cy="259045"/>
    <xdr:sp macro="" textlink="">
      <xdr:nvSpPr>
        <xdr:cNvPr id="659" name="災害復旧費該当値テキスト"/>
        <xdr:cNvSpPr txBox="1"/>
      </xdr:nvSpPr>
      <xdr:spPr>
        <a:xfrm>
          <a:off x="16370300" y="134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76817</xdr:rowOff>
    </xdr:from>
    <xdr:to>
      <xdr:col>81</xdr:col>
      <xdr:colOff>101600</xdr:colOff>
      <xdr:row>79</xdr:row>
      <xdr:rowOff>6967</xdr:rowOff>
    </xdr:to>
    <xdr:sp macro="" textlink="">
      <xdr:nvSpPr>
        <xdr:cNvPr id="660" name="楕円 659"/>
        <xdr:cNvSpPr/>
      </xdr:nvSpPr>
      <xdr:spPr>
        <a:xfrm>
          <a:off x="15430500" y="134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23494</xdr:rowOff>
    </xdr:from>
    <xdr:ext cx="378565" cy="259045"/>
    <xdr:sp macro="" textlink="">
      <xdr:nvSpPr>
        <xdr:cNvPr id="661" name="テキスト ボックス 660"/>
        <xdr:cNvSpPr txBox="1"/>
      </xdr:nvSpPr>
      <xdr:spPr>
        <a:xfrm>
          <a:off x="15292017" y="13225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64734</xdr:rowOff>
    </xdr:from>
    <xdr:to>
      <xdr:col>76</xdr:col>
      <xdr:colOff>165100</xdr:colOff>
      <xdr:row>75</xdr:row>
      <xdr:rowOff>166334</xdr:rowOff>
    </xdr:to>
    <xdr:sp macro="" textlink="">
      <xdr:nvSpPr>
        <xdr:cNvPr id="662" name="楕円 661"/>
        <xdr:cNvSpPr/>
      </xdr:nvSpPr>
      <xdr:spPr>
        <a:xfrm>
          <a:off x="14541500" y="129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11411</xdr:rowOff>
    </xdr:from>
    <xdr:ext cx="469744" cy="259045"/>
    <xdr:sp macro="" textlink="">
      <xdr:nvSpPr>
        <xdr:cNvPr id="663" name="テキスト ボックス 662"/>
        <xdr:cNvSpPr txBox="1"/>
      </xdr:nvSpPr>
      <xdr:spPr>
        <a:xfrm>
          <a:off x="14357428" y="1269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37629</xdr:rowOff>
    </xdr:from>
    <xdr:to>
      <xdr:col>72</xdr:col>
      <xdr:colOff>38100</xdr:colOff>
      <xdr:row>78</xdr:row>
      <xdr:rowOff>139229</xdr:rowOff>
    </xdr:to>
    <xdr:sp macro="" textlink="">
      <xdr:nvSpPr>
        <xdr:cNvPr id="664" name="楕円 663"/>
        <xdr:cNvSpPr/>
      </xdr:nvSpPr>
      <xdr:spPr>
        <a:xfrm>
          <a:off x="13652500" y="1341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130356</xdr:rowOff>
    </xdr:from>
    <xdr:ext cx="378565" cy="259045"/>
    <xdr:sp macro="" textlink="">
      <xdr:nvSpPr>
        <xdr:cNvPr id="665" name="テキスト ボックス 664"/>
        <xdr:cNvSpPr txBox="1"/>
      </xdr:nvSpPr>
      <xdr:spPr>
        <a:xfrm>
          <a:off x="13514017" y="1350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141151</xdr:rowOff>
    </xdr:from>
    <xdr:to>
      <xdr:col>67</xdr:col>
      <xdr:colOff>101600</xdr:colOff>
      <xdr:row>77</xdr:row>
      <xdr:rowOff>71301</xdr:rowOff>
    </xdr:to>
    <xdr:sp macro="" textlink="">
      <xdr:nvSpPr>
        <xdr:cNvPr id="666" name="楕円 665"/>
        <xdr:cNvSpPr/>
      </xdr:nvSpPr>
      <xdr:spPr>
        <a:xfrm>
          <a:off x="12763500" y="131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87828</xdr:rowOff>
    </xdr:from>
    <xdr:ext cx="469744" cy="259045"/>
    <xdr:sp macro="" textlink="">
      <xdr:nvSpPr>
        <xdr:cNvPr id="667" name="テキスト ボックス 666"/>
        <xdr:cNvSpPr txBox="1"/>
      </xdr:nvSpPr>
      <xdr:spPr>
        <a:xfrm>
          <a:off x="12579428" y="1294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0" name="直線コネクタ 689"/>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1" name="公債費最小値テキスト"/>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2" name="直線コネクタ 691"/>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3" name="公債費最大値テキスト"/>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4" name="直線コネクタ 693"/>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20943</xdr:rowOff>
    </xdr:from>
    <xdr:to>
      <xdr:col>85</xdr:col>
      <xdr:colOff>127000</xdr:colOff>
      <xdr:row>94</xdr:row>
      <xdr:rowOff>78755</xdr:rowOff>
    </xdr:to>
    <xdr:cxnSp macro="">
      <xdr:nvCxnSpPr>
        <xdr:cNvPr id="695" name="直線コネクタ 694"/>
        <xdr:cNvCxnSpPr/>
      </xdr:nvCxnSpPr>
      <xdr:spPr>
        <a:xfrm flipV="1">
          <a:off x="15481300" y="16137243"/>
          <a:ext cx="838200" cy="5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160938</xdr:rowOff>
    </xdr:from>
    <xdr:ext cx="534377" cy="259045"/>
    <xdr:sp macro="" textlink="">
      <xdr:nvSpPr>
        <xdr:cNvPr id="696" name="公債費平均値テキスト"/>
        <xdr:cNvSpPr txBox="1"/>
      </xdr:nvSpPr>
      <xdr:spPr>
        <a:xfrm>
          <a:off x="16370300" y="16620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7" name="フローチャート: 判断 696"/>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78755</xdr:rowOff>
    </xdr:from>
    <xdr:to>
      <xdr:col>81</xdr:col>
      <xdr:colOff>50800</xdr:colOff>
      <xdr:row>94</xdr:row>
      <xdr:rowOff>106049</xdr:rowOff>
    </xdr:to>
    <xdr:cxnSp macro="">
      <xdr:nvCxnSpPr>
        <xdr:cNvPr id="698" name="直線コネクタ 697"/>
        <xdr:cNvCxnSpPr/>
      </xdr:nvCxnSpPr>
      <xdr:spPr>
        <a:xfrm flipV="1">
          <a:off x="14592300" y="16195055"/>
          <a:ext cx="8890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9" name="フローチャート: 判断 698"/>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123517</xdr:rowOff>
    </xdr:from>
    <xdr:ext cx="534377" cy="259045"/>
    <xdr:sp macro="" textlink="">
      <xdr:nvSpPr>
        <xdr:cNvPr id="700" name="テキスト ボックス 699"/>
        <xdr:cNvSpPr txBox="1"/>
      </xdr:nvSpPr>
      <xdr:spPr>
        <a:xfrm>
          <a:off x="15214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106049</xdr:rowOff>
    </xdr:from>
    <xdr:to>
      <xdr:col>76</xdr:col>
      <xdr:colOff>114300</xdr:colOff>
      <xdr:row>94</xdr:row>
      <xdr:rowOff>129550</xdr:rowOff>
    </xdr:to>
    <xdr:cxnSp macro="">
      <xdr:nvCxnSpPr>
        <xdr:cNvPr id="701" name="直線コネクタ 700"/>
        <xdr:cNvCxnSpPr/>
      </xdr:nvCxnSpPr>
      <xdr:spPr>
        <a:xfrm flipV="1">
          <a:off x="13703300" y="16222349"/>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2" name="フローチャート: 判断 701"/>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140319</xdr:rowOff>
    </xdr:from>
    <xdr:ext cx="534377" cy="259045"/>
    <xdr:sp macro="" textlink="">
      <xdr:nvSpPr>
        <xdr:cNvPr id="703" name="テキスト ボックス 702"/>
        <xdr:cNvSpPr txBox="1"/>
      </xdr:nvSpPr>
      <xdr:spPr>
        <a:xfrm>
          <a:off x="14325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100701</xdr:rowOff>
    </xdr:from>
    <xdr:to>
      <xdr:col>71</xdr:col>
      <xdr:colOff>177800</xdr:colOff>
      <xdr:row>94</xdr:row>
      <xdr:rowOff>129550</xdr:rowOff>
    </xdr:to>
    <xdr:cxnSp macro="">
      <xdr:nvCxnSpPr>
        <xdr:cNvPr id="704" name="直線コネクタ 703"/>
        <xdr:cNvCxnSpPr/>
      </xdr:nvCxnSpPr>
      <xdr:spPr>
        <a:xfrm>
          <a:off x="12814300" y="16217001"/>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5" name="フローチャート: 判断 704"/>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161053</xdr:rowOff>
    </xdr:from>
    <xdr:ext cx="534377" cy="259045"/>
    <xdr:sp macro="" textlink="">
      <xdr:nvSpPr>
        <xdr:cNvPr id="706" name="テキスト ボックス 705"/>
        <xdr:cNvSpPr txBox="1"/>
      </xdr:nvSpPr>
      <xdr:spPr>
        <a:xfrm>
          <a:off x="13436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7" name="フローチャート: 判断 706"/>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132159</xdr:rowOff>
    </xdr:from>
    <xdr:ext cx="534377" cy="259045"/>
    <xdr:sp macro="" textlink="">
      <xdr:nvSpPr>
        <xdr:cNvPr id="708" name="テキスト ボックス 707"/>
        <xdr:cNvSpPr txBox="1"/>
      </xdr:nvSpPr>
      <xdr:spPr>
        <a:xfrm>
          <a:off x="12547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141593</xdr:rowOff>
    </xdr:from>
    <xdr:to>
      <xdr:col>85</xdr:col>
      <xdr:colOff>177800</xdr:colOff>
      <xdr:row>94</xdr:row>
      <xdr:rowOff>71743</xdr:rowOff>
    </xdr:to>
    <xdr:sp macro="" textlink="">
      <xdr:nvSpPr>
        <xdr:cNvPr id="714" name="楕円 713"/>
        <xdr:cNvSpPr/>
      </xdr:nvSpPr>
      <xdr:spPr>
        <a:xfrm>
          <a:off x="16268700" y="160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164470</xdr:rowOff>
    </xdr:from>
    <xdr:ext cx="534377" cy="259045"/>
    <xdr:sp macro="" textlink="">
      <xdr:nvSpPr>
        <xdr:cNvPr id="715" name="公債費該当値テキスト"/>
        <xdr:cNvSpPr txBox="1"/>
      </xdr:nvSpPr>
      <xdr:spPr>
        <a:xfrm>
          <a:off x="16370300" y="1593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27955</xdr:rowOff>
    </xdr:from>
    <xdr:to>
      <xdr:col>81</xdr:col>
      <xdr:colOff>101600</xdr:colOff>
      <xdr:row>94</xdr:row>
      <xdr:rowOff>129555</xdr:rowOff>
    </xdr:to>
    <xdr:sp macro="" textlink="">
      <xdr:nvSpPr>
        <xdr:cNvPr id="716" name="楕円 715"/>
        <xdr:cNvSpPr/>
      </xdr:nvSpPr>
      <xdr:spPr>
        <a:xfrm>
          <a:off x="15430500" y="1614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146082</xdr:rowOff>
    </xdr:from>
    <xdr:ext cx="534377" cy="259045"/>
    <xdr:sp macro="" textlink="">
      <xdr:nvSpPr>
        <xdr:cNvPr id="717" name="テキスト ボックス 716"/>
        <xdr:cNvSpPr txBox="1"/>
      </xdr:nvSpPr>
      <xdr:spPr>
        <a:xfrm>
          <a:off x="15214111" y="1591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55249</xdr:rowOff>
    </xdr:from>
    <xdr:to>
      <xdr:col>76</xdr:col>
      <xdr:colOff>165100</xdr:colOff>
      <xdr:row>94</xdr:row>
      <xdr:rowOff>156849</xdr:rowOff>
    </xdr:to>
    <xdr:sp macro="" textlink="">
      <xdr:nvSpPr>
        <xdr:cNvPr id="718" name="楕円 717"/>
        <xdr:cNvSpPr/>
      </xdr:nvSpPr>
      <xdr:spPr>
        <a:xfrm>
          <a:off x="14541500" y="161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1926</xdr:rowOff>
    </xdr:from>
    <xdr:ext cx="534377" cy="259045"/>
    <xdr:sp macro="" textlink="">
      <xdr:nvSpPr>
        <xdr:cNvPr id="719" name="テキスト ボックス 718"/>
        <xdr:cNvSpPr txBox="1"/>
      </xdr:nvSpPr>
      <xdr:spPr>
        <a:xfrm>
          <a:off x="14325111" y="159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78750</xdr:rowOff>
    </xdr:from>
    <xdr:to>
      <xdr:col>72</xdr:col>
      <xdr:colOff>38100</xdr:colOff>
      <xdr:row>95</xdr:row>
      <xdr:rowOff>8900</xdr:rowOff>
    </xdr:to>
    <xdr:sp macro="" textlink="">
      <xdr:nvSpPr>
        <xdr:cNvPr id="720" name="楕円 719"/>
        <xdr:cNvSpPr/>
      </xdr:nvSpPr>
      <xdr:spPr>
        <a:xfrm>
          <a:off x="13652500" y="161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25427</xdr:rowOff>
    </xdr:from>
    <xdr:ext cx="534377" cy="259045"/>
    <xdr:sp macro="" textlink="">
      <xdr:nvSpPr>
        <xdr:cNvPr id="721" name="テキスト ボックス 720"/>
        <xdr:cNvSpPr txBox="1"/>
      </xdr:nvSpPr>
      <xdr:spPr>
        <a:xfrm>
          <a:off x="13436111" y="1597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49901</xdr:rowOff>
    </xdr:from>
    <xdr:to>
      <xdr:col>67</xdr:col>
      <xdr:colOff>101600</xdr:colOff>
      <xdr:row>94</xdr:row>
      <xdr:rowOff>151501</xdr:rowOff>
    </xdr:to>
    <xdr:sp macro="" textlink="">
      <xdr:nvSpPr>
        <xdr:cNvPr id="722" name="楕円 721"/>
        <xdr:cNvSpPr/>
      </xdr:nvSpPr>
      <xdr:spPr>
        <a:xfrm>
          <a:off x="12763500" y="161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168028</xdr:rowOff>
    </xdr:from>
    <xdr:ext cx="534377" cy="259045"/>
    <xdr:sp macro="" textlink="">
      <xdr:nvSpPr>
        <xdr:cNvPr id="723" name="テキスト ボックス 722"/>
        <xdr:cNvSpPr txBox="1"/>
      </xdr:nvSpPr>
      <xdr:spPr>
        <a:xfrm>
          <a:off x="12547111" y="1594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9" name="テキスト ボックス 73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1" name="テキスト ボックス 74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5" name="直線コネクタ 744"/>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8" name="諸支出金最大値テキスト"/>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9" name="直線コネクタ 748"/>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1" name="諸支出金平均値テキスト"/>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2" name="フローチャート: 判断 751"/>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4" name="フローチャート: 判断 753"/>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5" name="テキスト ボックス 754"/>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7" name="フローチャート: 判断 756"/>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58" name="テキスト ボックス 757"/>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0" name="フローチャート: 判断 759"/>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1" name="テキスト ボックス 760"/>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2" name="フローチャート: 判断 761"/>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3" name="テキスト ボックス 762"/>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土木費は住民１人当たり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95,346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円となっており、類似団体と比較して１人当たりコストが高い水準となっている。これは、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豪雪地のため、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土木費における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道路除雪などの除排雪経費が１人当たり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特例市中２番目に市域が広いことから道路や下水道などのインフラ整備に経費がかかるため、普通建設事業費が１人当たり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32,325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ほかに、公債費は住民１人当たり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55,195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に比べ高い水準である。これは、合併による新市建設計画に基づく事業や教育施設の整備事業、過疎地域の自立促進に向けた過疎対策事業及び起債を活用した公共事業に積極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令和４年度は物価高騰に伴う施設管理費等の増額や、物価高騰対策事業を行ったため、標準財政規模に占める実質単年度収支の割合は</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0.36</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ポイント減少した。一方で、除雪に対する臨時補助金などが年度末に追加交付されたこと等により、標準財政規模に占める実質収支額の割合は</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0.92</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ポイント良化した。</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財政調整基金残高は、運用益や決算剰余金を積み立てたことから増加し、引き続き一定規模の残高を確保している。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今後も、一般行政経費等の節減と、国・県支出金をはじめとする特定財源の確保などに努め、健全財政を堅持する。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全ての会計において赤字は生じておらず、黒字比率も各事業会計及び特別会計においておおむね横ばいで推移している。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一般会計においては、標準財政規模比が</a:t>
          </a:r>
          <a:r>
            <a:rPr kumimoji="1" lang="en-US" altLang="ja-JP" sz="1400">
              <a:latin typeface="ＭＳ ゴシック" pitchFamily="49" charset="-128"/>
              <a:ea typeface="ＭＳ ゴシック" pitchFamily="49" charset="-128"/>
            </a:rPr>
            <a:t>0.93</a:t>
          </a:r>
          <a:r>
            <a:rPr kumimoji="1" lang="ja-JP" altLang="en-US" sz="1400">
              <a:latin typeface="ＭＳ ゴシック" pitchFamily="49" charset="-128"/>
              <a:ea typeface="ＭＳ ゴシック" pitchFamily="49" charset="-128"/>
            </a:rPr>
            <a:t>ポイント増加しているが、これは主に実質収支が</a:t>
          </a:r>
          <a:r>
            <a:rPr kumimoji="1" lang="en-US" altLang="ja-JP" sz="1400">
              <a:latin typeface="ＭＳ ゴシック" pitchFamily="49" charset="-128"/>
              <a:ea typeface="ＭＳ ゴシック" pitchFamily="49" charset="-128"/>
            </a:rPr>
            <a:t>516</a:t>
          </a:r>
          <a:r>
            <a:rPr kumimoji="1" lang="ja-JP" altLang="en-US" sz="1400">
              <a:latin typeface="ＭＳ ゴシック" pitchFamily="49" charset="-128"/>
              <a:ea typeface="ＭＳ ゴシック" pitchFamily="49" charset="-128"/>
            </a:rPr>
            <a:t>百万円増となったことによるものである。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今後も行政経費等の節減と歳入の確保を図り、健全財政を維持する。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144538627</v>
      </c>
      <c r="BO4" s="371"/>
      <c r="BP4" s="371"/>
      <c r="BQ4" s="371"/>
      <c r="BR4" s="371"/>
      <c r="BS4" s="371"/>
      <c r="BT4" s="371"/>
      <c r="BU4" s="372"/>
      <c r="BV4" s="370">
        <v>143583860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8.8000000000000007</v>
      </c>
      <c r="CU4" s="377"/>
      <c r="CV4" s="377"/>
      <c r="CW4" s="377"/>
      <c r="CX4" s="377"/>
      <c r="CY4" s="377"/>
      <c r="CZ4" s="377"/>
      <c r="DA4" s="378"/>
      <c r="DB4" s="376">
        <v>7.9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137432003</v>
      </c>
      <c r="BO5" s="408"/>
      <c r="BP5" s="408"/>
      <c r="BQ5" s="408"/>
      <c r="BR5" s="408"/>
      <c r="BS5" s="408"/>
      <c r="BT5" s="408"/>
      <c r="BU5" s="409"/>
      <c r="BV5" s="407">
        <v>136745639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92.4</v>
      </c>
      <c r="CU5" s="405"/>
      <c r="CV5" s="405"/>
      <c r="CW5" s="405"/>
      <c r="CX5" s="405"/>
      <c r="CY5" s="405"/>
      <c r="CZ5" s="405"/>
      <c r="DA5" s="406"/>
      <c r="DB5" s="404">
        <v>89.8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7106624</v>
      </c>
      <c r="BO6" s="408"/>
      <c r="BP6" s="408"/>
      <c r="BQ6" s="408"/>
      <c r="BR6" s="408"/>
      <c r="BS6" s="408"/>
      <c r="BT6" s="408"/>
      <c r="BU6" s="409"/>
      <c r="BV6" s="407">
        <v>6838221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95.8</v>
      </c>
      <c r="CU6" s="445"/>
      <c r="CV6" s="445"/>
      <c r="CW6" s="445"/>
      <c r="CX6" s="445"/>
      <c r="CY6" s="445"/>
      <c r="CZ6" s="445"/>
      <c r="DA6" s="446"/>
      <c r="DB6" s="444">
        <v>94.8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846387</v>
      </c>
      <c r="BO7" s="408"/>
      <c r="BP7" s="408"/>
      <c r="BQ7" s="408"/>
      <c r="BR7" s="408"/>
      <c r="BS7" s="408"/>
      <c r="BT7" s="408"/>
      <c r="BU7" s="409"/>
      <c r="BV7" s="407">
        <v>1094460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71036813</v>
      </c>
      <c r="CU7" s="408"/>
      <c r="CV7" s="408"/>
      <c r="CW7" s="408"/>
      <c r="CX7" s="408"/>
      <c r="CY7" s="408"/>
      <c r="CZ7" s="408"/>
      <c r="DA7" s="409"/>
      <c r="DB7" s="407">
        <v>72801640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6260237</v>
      </c>
      <c r="BO8" s="408"/>
      <c r="BP8" s="408"/>
      <c r="BQ8" s="408"/>
      <c r="BR8" s="408"/>
      <c r="BS8" s="408"/>
      <c r="BT8" s="408"/>
      <c r="BU8" s="409"/>
      <c r="BV8" s="407">
        <v>5743761</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0.6</v>
      </c>
      <c r="CU8" s="448"/>
      <c r="CV8" s="448"/>
      <c r="CW8" s="448"/>
      <c r="CX8" s="448"/>
      <c r="CY8" s="448"/>
      <c r="CZ8" s="448"/>
      <c r="DA8" s="449"/>
      <c r="DB8" s="447">
        <v>0.61</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266936</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96</v>
      </c>
      <c r="AV9" s="440"/>
      <c r="AW9" s="440"/>
      <c r="AX9" s="440"/>
      <c r="AY9" s="441" t="s">
        <v>116</v>
      </c>
      <c r="AZ9" s="442"/>
      <c r="BA9" s="442"/>
      <c r="BB9" s="442"/>
      <c r="BC9" s="442"/>
      <c r="BD9" s="442"/>
      <c r="BE9" s="442"/>
      <c r="BF9" s="442"/>
      <c r="BG9" s="442"/>
      <c r="BH9" s="442"/>
      <c r="BI9" s="442"/>
      <c r="BJ9" s="442"/>
      <c r="BK9" s="442"/>
      <c r="BL9" s="442"/>
      <c r="BM9" s="443"/>
      <c r="BN9" s="407">
        <v>516476</v>
      </c>
      <c r="BO9" s="408"/>
      <c r="BP9" s="408"/>
      <c r="BQ9" s="408"/>
      <c r="BR9" s="408"/>
      <c r="BS9" s="408"/>
      <c r="BT9" s="408"/>
      <c r="BU9" s="409"/>
      <c r="BV9" s="407">
        <v>588796</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15.8</v>
      </c>
      <c r="CU9" s="405"/>
      <c r="CV9" s="405"/>
      <c r="CW9" s="405"/>
      <c r="CX9" s="405"/>
      <c r="CY9" s="405"/>
      <c r="CZ9" s="405"/>
      <c r="DA9" s="406"/>
      <c r="DB9" s="404">
        <v>15.4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7"/>
      <c r="N10" s="437"/>
      <c r="O10" s="437"/>
      <c r="P10" s="437"/>
      <c r="Q10" s="438"/>
      <c r="R10" s="458">
        <v>275133</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1950737</v>
      </c>
      <c r="BO10" s="408"/>
      <c r="BP10" s="408"/>
      <c r="BQ10" s="408"/>
      <c r="BR10" s="408"/>
      <c r="BS10" s="408"/>
      <c r="BT10" s="408"/>
      <c r="BU10" s="409"/>
      <c r="BV10" s="407">
        <v>2200986</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261287</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126</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258792</v>
      </c>
      <c r="S13" s="492"/>
      <c r="T13" s="492"/>
      <c r="U13" s="492"/>
      <c r="V13" s="493"/>
      <c r="W13" s="423" t="s">
        <v>140</v>
      </c>
      <c r="X13" s="424"/>
      <c r="Y13" s="424"/>
      <c r="Z13" s="424"/>
      <c r="AA13" s="424"/>
      <c r="AB13" s="414"/>
      <c r="AC13" s="458">
        <v>4324</v>
      </c>
      <c r="AD13" s="459"/>
      <c r="AE13" s="459"/>
      <c r="AF13" s="459"/>
      <c r="AG13" s="501"/>
      <c r="AH13" s="458">
        <v>5243</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2467213</v>
      </c>
      <c r="BO13" s="408"/>
      <c r="BP13" s="408"/>
      <c r="BQ13" s="408"/>
      <c r="BR13" s="408"/>
      <c r="BS13" s="408"/>
      <c r="BT13" s="408"/>
      <c r="BU13" s="409"/>
      <c r="BV13" s="407">
        <v>2789782</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6.5</v>
      </c>
      <c r="CU13" s="405"/>
      <c r="CV13" s="405"/>
      <c r="CW13" s="405"/>
      <c r="CX13" s="405"/>
      <c r="CY13" s="405"/>
      <c r="CZ13" s="405"/>
      <c r="DA13" s="406"/>
      <c r="DB13" s="404">
        <v>5.9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263728</v>
      </c>
      <c r="S14" s="492"/>
      <c r="T14" s="492"/>
      <c r="U14" s="492"/>
      <c r="V14" s="493"/>
      <c r="W14" s="397"/>
      <c r="X14" s="398"/>
      <c r="Y14" s="398"/>
      <c r="Z14" s="398"/>
      <c r="AA14" s="398"/>
      <c r="AB14" s="387"/>
      <c r="AC14" s="494">
        <v>3.4</v>
      </c>
      <c r="AD14" s="495"/>
      <c r="AE14" s="495"/>
      <c r="AF14" s="495"/>
      <c r="AG14" s="496"/>
      <c r="AH14" s="494">
        <v>3.9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66.599999999999994</v>
      </c>
      <c r="CU14" s="506"/>
      <c r="CV14" s="506"/>
      <c r="CW14" s="506"/>
      <c r="CX14" s="506"/>
      <c r="CY14" s="506"/>
      <c r="CZ14" s="506"/>
      <c r="DA14" s="507"/>
      <c r="DB14" s="505">
        <v>65.3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261576</v>
      </c>
      <c r="S15" s="492"/>
      <c r="T15" s="492"/>
      <c r="U15" s="492"/>
      <c r="V15" s="493"/>
      <c r="W15" s="423" t="s">
        <v>148</v>
      </c>
      <c r="X15" s="424"/>
      <c r="Y15" s="424"/>
      <c r="Z15" s="424"/>
      <c r="AA15" s="424"/>
      <c r="AB15" s="414"/>
      <c r="AC15" s="458">
        <v>38888</v>
      </c>
      <c r="AD15" s="459"/>
      <c r="AE15" s="459"/>
      <c r="AF15" s="459"/>
      <c r="AG15" s="501"/>
      <c r="AH15" s="458">
        <v>42259</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35061502</v>
      </c>
      <c r="BO15" s="371"/>
      <c r="BP15" s="371"/>
      <c r="BQ15" s="371"/>
      <c r="BR15" s="371"/>
      <c r="BS15" s="371"/>
      <c r="BT15" s="371"/>
      <c r="BU15" s="372"/>
      <c r="BV15" s="370">
        <v>33947752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30.8</v>
      </c>
      <c r="AD16" s="495"/>
      <c r="AE16" s="495"/>
      <c r="AF16" s="495"/>
      <c r="AG16" s="496"/>
      <c r="AH16" s="494">
        <v>31.5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59201424</v>
      </c>
      <c r="BO16" s="408"/>
      <c r="BP16" s="408"/>
      <c r="BQ16" s="408"/>
      <c r="BR16" s="408"/>
      <c r="BS16" s="408"/>
      <c r="BT16" s="408"/>
      <c r="BU16" s="409"/>
      <c r="BV16" s="407">
        <v>58574579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83070</v>
      </c>
      <c r="AD17" s="459"/>
      <c r="AE17" s="459"/>
      <c r="AF17" s="459"/>
      <c r="AG17" s="501"/>
      <c r="AH17" s="458">
        <v>86610</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44231963</v>
      </c>
      <c r="BO17" s="408"/>
      <c r="BP17" s="408"/>
      <c r="BQ17" s="408"/>
      <c r="BR17" s="408"/>
      <c r="BS17" s="408"/>
      <c r="BT17" s="408"/>
      <c r="BU17" s="409"/>
      <c r="BV17" s="407">
        <v>42835789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891.05</v>
      </c>
      <c r="M18" s="531"/>
      <c r="N18" s="531"/>
      <c r="O18" s="531"/>
      <c r="P18" s="531"/>
      <c r="Q18" s="531"/>
      <c r="R18" s="532"/>
      <c r="S18" s="532"/>
      <c r="T18" s="532"/>
      <c r="U18" s="532"/>
      <c r="V18" s="533"/>
      <c r="W18" s="425"/>
      <c r="X18" s="426"/>
      <c r="Y18" s="426"/>
      <c r="Z18" s="426"/>
      <c r="AA18" s="426"/>
      <c r="AB18" s="417"/>
      <c r="AC18" s="534">
        <v>65.8</v>
      </c>
      <c r="AD18" s="535"/>
      <c r="AE18" s="535"/>
      <c r="AF18" s="535"/>
      <c r="AG18" s="536"/>
      <c r="AH18" s="534">
        <v>64.599999999999994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67220777</v>
      </c>
      <c r="BO18" s="408"/>
      <c r="BP18" s="408"/>
      <c r="BQ18" s="408"/>
      <c r="BR18" s="408"/>
      <c r="BS18" s="408"/>
      <c r="BT18" s="408"/>
      <c r="BU18" s="409"/>
      <c r="BV18" s="407">
        <v>66271022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300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90092033</v>
      </c>
      <c r="BO19" s="408"/>
      <c r="BP19" s="408"/>
      <c r="BQ19" s="408"/>
      <c r="BR19" s="408"/>
      <c r="BS19" s="408"/>
      <c r="BT19" s="408"/>
      <c r="BU19" s="409"/>
      <c r="BV19" s="407">
        <v>88943751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104489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152646395</v>
      </c>
      <c r="BO22" s="371"/>
      <c r="BP22" s="371"/>
      <c r="BQ22" s="371"/>
      <c r="BR22" s="371"/>
      <c r="BS22" s="371"/>
      <c r="BT22" s="371"/>
      <c r="BU22" s="372"/>
      <c r="BV22" s="370">
        <v>153678739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115725845</v>
      </c>
      <c r="BO23" s="408"/>
      <c r="BP23" s="408"/>
      <c r="BQ23" s="408"/>
      <c r="BR23" s="408"/>
      <c r="BS23" s="408"/>
      <c r="BT23" s="408"/>
      <c r="BU23" s="409"/>
      <c r="BV23" s="407">
        <v>114179060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10160</v>
      </c>
      <c r="R24" s="459"/>
      <c r="S24" s="459"/>
      <c r="T24" s="459"/>
      <c r="U24" s="459"/>
      <c r="V24" s="501"/>
      <c r="W24" s="553"/>
      <c r="X24" s="554"/>
      <c r="Y24" s="555"/>
      <c r="Z24" s="457" t="s">
        <v>173</v>
      </c>
      <c r="AA24" s="437"/>
      <c r="AB24" s="437"/>
      <c r="AC24" s="437"/>
      <c r="AD24" s="437"/>
      <c r="AE24" s="437"/>
      <c r="AF24" s="437"/>
      <c r="AG24" s="438"/>
      <c r="AH24" s="458">
        <v>2108</v>
      </c>
      <c r="AI24" s="459"/>
      <c r="AJ24" s="459"/>
      <c r="AK24" s="459"/>
      <c r="AL24" s="501"/>
      <c r="AM24" s="458">
        <v>6528476</v>
      </c>
      <c r="AN24" s="459"/>
      <c r="AO24" s="459"/>
      <c r="AP24" s="459"/>
      <c r="AQ24" s="459"/>
      <c r="AR24" s="501"/>
      <c r="AS24" s="458">
        <v>3097</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97591126</v>
      </c>
      <c r="BO24" s="408"/>
      <c r="BP24" s="408"/>
      <c r="BQ24" s="408"/>
      <c r="BR24" s="408"/>
      <c r="BS24" s="408"/>
      <c r="BT24" s="408"/>
      <c r="BU24" s="409"/>
      <c r="BV24" s="407">
        <v>96250865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2</v>
      </c>
      <c r="M25" s="459"/>
      <c r="N25" s="459"/>
      <c r="O25" s="459"/>
      <c r="P25" s="501"/>
      <c r="Q25" s="458">
        <v>8250</v>
      </c>
      <c r="R25" s="459"/>
      <c r="S25" s="459"/>
      <c r="T25" s="459"/>
      <c r="U25" s="459"/>
      <c r="V25" s="501"/>
      <c r="W25" s="553"/>
      <c r="X25" s="554"/>
      <c r="Y25" s="555"/>
      <c r="Z25" s="457" t="s">
        <v>176</v>
      </c>
      <c r="AA25" s="437"/>
      <c r="AB25" s="437"/>
      <c r="AC25" s="437"/>
      <c r="AD25" s="437"/>
      <c r="AE25" s="437"/>
      <c r="AF25" s="437"/>
      <c r="AG25" s="438"/>
      <c r="AH25" s="458">
        <v>328</v>
      </c>
      <c r="AI25" s="459"/>
      <c r="AJ25" s="459"/>
      <c r="AK25" s="459"/>
      <c r="AL25" s="501"/>
      <c r="AM25" s="458">
        <v>1021720</v>
      </c>
      <c r="AN25" s="459"/>
      <c r="AO25" s="459"/>
      <c r="AP25" s="459"/>
      <c r="AQ25" s="459"/>
      <c r="AR25" s="501"/>
      <c r="AS25" s="458">
        <v>3115</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26300194</v>
      </c>
      <c r="BO25" s="371"/>
      <c r="BP25" s="371"/>
      <c r="BQ25" s="371"/>
      <c r="BR25" s="371"/>
      <c r="BS25" s="371"/>
      <c r="BT25" s="371"/>
      <c r="BU25" s="372"/>
      <c r="BV25" s="370">
        <v>30425011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6940</v>
      </c>
      <c r="R26" s="459"/>
      <c r="S26" s="459"/>
      <c r="T26" s="459"/>
      <c r="U26" s="459"/>
      <c r="V26" s="501"/>
      <c r="W26" s="553"/>
      <c r="X26" s="554"/>
      <c r="Y26" s="555"/>
      <c r="Z26" s="457" t="s">
        <v>179</v>
      </c>
      <c r="AA26" s="559"/>
      <c r="AB26" s="559"/>
      <c r="AC26" s="559"/>
      <c r="AD26" s="559"/>
      <c r="AE26" s="559"/>
      <c r="AF26" s="559"/>
      <c r="AG26" s="560"/>
      <c r="AH26" s="458">
        <v>157</v>
      </c>
      <c r="AI26" s="459"/>
      <c r="AJ26" s="459"/>
      <c r="AK26" s="459"/>
      <c r="AL26" s="501"/>
      <c r="AM26" s="458">
        <v>467546</v>
      </c>
      <c r="AN26" s="459"/>
      <c r="AO26" s="459"/>
      <c r="AP26" s="459"/>
      <c r="AQ26" s="459"/>
      <c r="AR26" s="501"/>
      <c r="AS26" s="458">
        <v>2978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6240</v>
      </c>
      <c r="R27" s="459"/>
      <c r="S27" s="459"/>
      <c r="T27" s="459"/>
      <c r="U27" s="459"/>
      <c r="V27" s="501"/>
      <c r="W27" s="553"/>
      <c r="X27" s="554"/>
      <c r="Y27" s="555"/>
      <c r="Z27" s="457" t="s">
        <v>183</v>
      </c>
      <c r="AA27" s="437"/>
      <c r="AB27" s="437"/>
      <c r="AC27" s="437"/>
      <c r="AD27" s="437"/>
      <c r="AE27" s="437"/>
      <c r="AF27" s="437"/>
      <c r="AG27" s="438"/>
      <c r="AH27" s="458">
        <v>21</v>
      </c>
      <c r="AI27" s="459"/>
      <c r="AJ27" s="459"/>
      <c r="AK27" s="459"/>
      <c r="AL27" s="501"/>
      <c r="AM27" s="458">
        <v>81579</v>
      </c>
      <c r="AN27" s="459"/>
      <c r="AO27" s="459"/>
      <c r="AP27" s="459"/>
      <c r="AQ27" s="459"/>
      <c r="AR27" s="501"/>
      <c r="AS27" s="458">
        <v>3885</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800000</v>
      </c>
      <c r="BO27" s="527"/>
      <c r="BP27" s="527"/>
      <c r="BQ27" s="527"/>
      <c r="BR27" s="527"/>
      <c r="BS27" s="527"/>
      <c r="BT27" s="527"/>
      <c r="BU27" s="528"/>
      <c r="BV27" s="526">
        <v>800000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5630</v>
      </c>
      <c r="R28" s="459"/>
      <c r="S28" s="459"/>
      <c r="T28" s="459"/>
      <c r="U28" s="459"/>
      <c r="V28" s="501"/>
      <c r="W28" s="553"/>
      <c r="X28" s="554"/>
      <c r="Y28" s="555"/>
      <c r="Z28" s="457" t="s">
        <v>186</v>
      </c>
      <c r="AA28" s="437"/>
      <c r="AB28" s="437"/>
      <c r="AC28" s="437"/>
      <c r="AD28" s="437"/>
      <c r="AE28" s="437"/>
      <c r="AF28" s="437"/>
      <c r="AG28" s="438"/>
      <c r="AH28" s="458" t="s">
        <v>129</v>
      </c>
      <c r="AI28" s="459"/>
      <c r="AJ28" s="459"/>
      <c r="AK28" s="459"/>
      <c r="AL28" s="501"/>
      <c r="AM28" s="458" t="s">
        <v>129</v>
      </c>
      <c r="AN28" s="459"/>
      <c r="AO28" s="459"/>
      <c r="AP28" s="459"/>
      <c r="AQ28" s="459"/>
      <c r="AR28" s="501"/>
      <c r="AS28" s="458" t="s">
        <v>129</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8844978</v>
      </c>
      <c r="BO28" s="371"/>
      <c r="BP28" s="371"/>
      <c r="BQ28" s="371"/>
      <c r="BR28" s="371"/>
      <c r="BS28" s="371"/>
      <c r="BT28" s="371"/>
      <c r="BU28" s="372"/>
      <c r="BV28" s="370">
        <v>6894241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32</v>
      </c>
      <c r="M29" s="459"/>
      <c r="N29" s="459"/>
      <c r="O29" s="459"/>
      <c r="P29" s="501"/>
      <c r="Q29" s="458">
        <v>5260</v>
      </c>
      <c r="R29" s="459"/>
      <c r="S29" s="459"/>
      <c r="T29" s="459"/>
      <c r="U29" s="459"/>
      <c r="V29" s="501"/>
      <c r="W29" s="556"/>
      <c r="X29" s="557"/>
      <c r="Y29" s="558"/>
      <c r="Z29" s="457" t="s">
        <v>189</v>
      </c>
      <c r="AA29" s="437"/>
      <c r="AB29" s="437"/>
      <c r="AC29" s="437"/>
      <c r="AD29" s="437"/>
      <c r="AE29" s="437"/>
      <c r="AF29" s="437"/>
      <c r="AG29" s="438"/>
      <c r="AH29" s="458">
        <v>2129</v>
      </c>
      <c r="AI29" s="459"/>
      <c r="AJ29" s="459"/>
      <c r="AK29" s="459"/>
      <c r="AL29" s="501"/>
      <c r="AM29" s="458">
        <v>6610055</v>
      </c>
      <c r="AN29" s="459"/>
      <c r="AO29" s="459"/>
      <c r="AP29" s="459"/>
      <c r="AQ29" s="459"/>
      <c r="AR29" s="501"/>
      <c r="AS29" s="458">
        <v>3105</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1529470</v>
      </c>
      <c r="BO29" s="408"/>
      <c r="BP29" s="408"/>
      <c r="BQ29" s="408"/>
      <c r="BR29" s="408"/>
      <c r="BS29" s="408"/>
      <c r="BT29" s="408"/>
      <c r="BU29" s="409"/>
      <c r="BV29" s="407">
        <v>1529444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96.5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8929994</v>
      </c>
      <c r="BO30" s="527"/>
      <c r="BP30" s="527"/>
      <c r="BQ30" s="527"/>
      <c r="BR30" s="527"/>
      <c r="BS30" s="527"/>
      <c r="BT30" s="527"/>
      <c r="BU30" s="528"/>
      <c r="BV30" s="526">
        <v>10061009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下水道事業会計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IF('各会計、関係団体の財政状況及び健全化判断比率'!B35="","",'各会計、関係団体の財政状況及び健全化判断比率'!B35)</f>
        <v>浄化槽整備事業特別会計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寺泊老人ホーム組合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一般財団法人長岡産業交流会館</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診療所事業特別会計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国民健康保険寺泊診療所事業特別会計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魚沼地区障害福祉組合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公益財団法人長岡市勤労者福祉サービスセンター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簡易水道事業会計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新潟県中越福祉事務組合</v>
      </c>
      <c r="BZ36" s="598"/>
      <c r="CA36" s="598"/>
      <c r="CB36" s="598"/>
      <c r="CC36" s="598"/>
      <c r="CD36" s="598"/>
      <c r="CE36" s="598"/>
      <c r="CF36" s="598"/>
      <c r="CG36" s="598"/>
      <c r="CH36" s="598"/>
      <c r="CI36" s="598"/>
      <c r="CJ36" s="598"/>
      <c r="CK36" s="598"/>
      <c r="CL36" s="598"/>
      <c r="CM36" s="598"/>
      <c r="CN36" s="181"/>
      <c r="CO36" s="597">
        <f t="shared" si="3"/>
        <v>23</v>
      </c>
      <c r="CP36" s="597"/>
      <c r="CQ36" s="598" t="str">
        <f>IF('各会計、関係団体の財政状況及び健全化判断比率'!BS9="","",'各会計、関係団体の財政状況及び健全化判断比率'!BS9)</f>
        <v>公益財団法人米百俵財団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三条・燕・西蒲・南蒲広域養護老人ホーム施設組合</v>
      </c>
      <c r="BZ37" s="598"/>
      <c r="CA37" s="598"/>
      <c r="CB37" s="598"/>
      <c r="CC37" s="598"/>
      <c r="CD37" s="598"/>
      <c r="CE37" s="598"/>
      <c r="CF37" s="598"/>
      <c r="CG37" s="598"/>
      <c r="CH37" s="598"/>
      <c r="CI37" s="598"/>
      <c r="CJ37" s="598"/>
      <c r="CK37" s="598"/>
      <c r="CL37" s="598"/>
      <c r="CM37" s="598"/>
      <c r="CN37" s="181"/>
      <c r="CO37" s="597">
        <f t="shared" si="3"/>
        <v>24</v>
      </c>
      <c r="CP37" s="597"/>
      <c r="CQ37" s="598" t="str">
        <f>IF('各会計、関係団体の財政状況及び健全化判断比率'!BS10="","",'各会計、関係団体の財政状況及び健全化判断比率'!BS10)</f>
        <v>公益財団法人長岡市スポーツ協会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新潟県市町村総合事務組合【一般会計】</v>
      </c>
      <c r="BZ38" s="598"/>
      <c r="CA38" s="598"/>
      <c r="CB38" s="598"/>
      <c r="CC38" s="598"/>
      <c r="CD38" s="598"/>
      <c r="CE38" s="598"/>
      <c r="CF38" s="598"/>
      <c r="CG38" s="598"/>
      <c r="CH38" s="598"/>
      <c r="CI38" s="598"/>
      <c r="CJ38" s="598"/>
      <c r="CK38" s="598"/>
      <c r="CL38" s="598"/>
      <c r="CM38" s="598"/>
      <c r="CN38" s="181"/>
      <c r="CO38" s="597">
        <f t="shared" si="3"/>
        <v>25</v>
      </c>
      <c r="CP38" s="597"/>
      <c r="CQ38" s="598" t="str">
        <f>IF('各会計、関係団体の財政状況及び健全化判断比率'!BS11="","",'各会計、関係団体の財政状況及び健全化判断比率'!BS11)</f>
        <v>公益財団法人長岡市芸術文化振興財団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新潟県市町村総合事務組合【職員退職手当支給事業特別会計】</v>
      </c>
      <c r="BZ39" s="598"/>
      <c r="CA39" s="598"/>
      <c r="CB39" s="598"/>
      <c r="CC39" s="598"/>
      <c r="CD39" s="598"/>
      <c r="CE39" s="598"/>
      <c r="CF39" s="598"/>
      <c r="CG39" s="598"/>
      <c r="CH39" s="598"/>
      <c r="CI39" s="598"/>
      <c r="CJ39" s="598"/>
      <c r="CK39" s="598"/>
      <c r="CL39" s="598"/>
      <c r="CM39" s="598"/>
      <c r="CN39" s="181"/>
      <c r="CO39" s="597">
        <f t="shared" si="3"/>
        <v>26</v>
      </c>
      <c r="CP39" s="597"/>
      <c r="CQ39" s="598" t="str">
        <f>IF('各会計、関係団体の財政状況及び健全化判断比率'!BS12="","",'各会計、関係団体の財政状況及び健全化判断比率'!BS12)</f>
        <v>公益財団法人長岡市国際交流協会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新潟県市町村総合事務組合【消防団員等公務災害補償事業特別会計】</v>
      </c>
      <c r="BZ40" s="598"/>
      <c r="CA40" s="598"/>
      <c r="CB40" s="598"/>
      <c r="CC40" s="598"/>
      <c r="CD40" s="598"/>
      <c r="CE40" s="598"/>
      <c r="CF40" s="598"/>
      <c r="CG40" s="598"/>
      <c r="CH40" s="598"/>
      <c r="CI40" s="598"/>
      <c r="CJ40" s="598"/>
      <c r="CK40" s="598"/>
      <c r="CL40" s="598"/>
      <c r="CM40" s="598"/>
      <c r="CN40" s="181"/>
      <c r="CO40" s="597">
        <f t="shared" si="3"/>
        <v>27</v>
      </c>
      <c r="CP40" s="597"/>
      <c r="CQ40" s="598" t="str">
        <f>IF('各会計、関係団体の財政状況及び健全化判断比率'!BS13="","",'各会計、関係団体の財政状況及び健全化判断比率'!BS13)</f>
        <v>長岡地域土地開発公社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新潟県市町村総合事務組合【消防賞じゅつ金支給事業特別会計】</v>
      </c>
      <c r="BZ41" s="598"/>
      <c r="CA41" s="598"/>
      <c r="CB41" s="598"/>
      <c r="CC41" s="598"/>
      <c r="CD41" s="598"/>
      <c r="CE41" s="598"/>
      <c r="CF41" s="598"/>
      <c r="CG41" s="598"/>
      <c r="CH41" s="598"/>
      <c r="CI41" s="598"/>
      <c r="CJ41" s="598"/>
      <c r="CK41" s="598"/>
      <c r="CL41" s="598"/>
      <c r="CM41" s="598"/>
      <c r="CN41" s="181"/>
      <c r="CO41" s="597">
        <f t="shared" si="3"/>
        <v>28</v>
      </c>
      <c r="CP41" s="597"/>
      <c r="CQ41" s="598" t="str">
        <f>IF('各会計、関係団体の財政状況及び健全化判断比率'!BS14="","",'各会計、関係団体の財政状況及び健全化判断比率'!BS14)</f>
        <v>株式会社山古志観光開発公社</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新潟県市町村総合事務組合【非常勤職員公務災害補償等特別会計】</v>
      </c>
      <c r="BZ42" s="598"/>
      <c r="CA42" s="598"/>
      <c r="CB42" s="598"/>
      <c r="CC42" s="598"/>
      <c r="CD42" s="598"/>
      <c r="CE42" s="598"/>
      <c r="CF42" s="598"/>
      <c r="CG42" s="598"/>
      <c r="CH42" s="598"/>
      <c r="CI42" s="598"/>
      <c r="CJ42" s="598"/>
      <c r="CK42" s="598"/>
      <c r="CL42" s="598"/>
      <c r="CM42" s="598"/>
      <c r="CN42" s="181"/>
      <c r="CO42" s="597">
        <f t="shared" si="3"/>
        <v>29</v>
      </c>
      <c r="CP42" s="597"/>
      <c r="CQ42" s="598" t="str">
        <f>IF('各会計、関係団体の財政状況及び健全化判断比率'!BS15="","",'各会計、関係団体の財政状況及び健全化判断比率'!BS15)</f>
        <v>株式会社えちご川口農業振興公社</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新潟県市町村総合事務組合【交通災害共済事業特別会計】</v>
      </c>
      <c r="BZ43" s="598"/>
      <c r="CA43" s="598"/>
      <c r="CB43" s="598"/>
      <c r="CC43" s="598"/>
      <c r="CD43" s="598"/>
      <c r="CE43" s="598"/>
      <c r="CF43" s="598"/>
      <c r="CG43" s="598"/>
      <c r="CH43" s="598"/>
      <c r="CI43" s="598"/>
      <c r="CJ43" s="598"/>
      <c r="CK43" s="598"/>
      <c r="CL43" s="598"/>
      <c r="CM43" s="598"/>
      <c r="CN43" s="181"/>
      <c r="CO43" s="597">
        <f t="shared" si="3"/>
        <v>30</v>
      </c>
      <c r="CP43" s="597"/>
      <c r="CQ43" s="598" t="str">
        <f>IF('各会計、関係団体の財政状況及び健全化判断比率'!BS16="","",'各会計、関係団体の財政状況及び健全化判断比率'!BS16)</f>
        <v>公立大学法人長岡造形大学</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YK2Sb0GZLCH/DpBHk++JtUoG1CglxSJnlskivEGk3Uodu6qG+FiQo9YbFqS5hu/rTR52JOzEAPVEBMFXIF9gw==" saltValue="6JffD7qNmPZ6Cxcqkg+vC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562</v>
      </c>
      <c r="D34" s="1151"/>
      <c r="E34" s="1152"/>
      <c r="F34" s="32">
        <v>9.67</v>
      </c>
      <c r="G34" s="33">
        <v>9.68</v>
      </c>
      <c r="H34" s="33">
        <v>9.8800000000000008</v>
      </c>
      <c r="I34" s="33">
        <v>9.39</v>
      </c>
      <c r="J34" s="34">
        <v>8.9</v>
      </c>
      <c r="K34" s="22"/>
      <c r="L34" s="22"/>
      <c r="M34" s="22"/>
      <c r="N34" s="22"/>
      <c r="O34" s="22"/>
      <c r="P34" s="22"/>
    </row>
    <row r="35" spans="1:16" ht="39" customHeight="1" x14ac:dyDescent="0.15">
      <c r="A35" s="22"/>
      <c r="B35" s="35"/>
      <c r="C35" s="1145" t="s">
        <v>563</v>
      </c>
      <c r="D35" s="1146"/>
      <c r="E35" s="1147"/>
      <c r="F35" s="36">
        <v>1.93</v>
      </c>
      <c r="G35" s="37">
        <v>2.34</v>
      </c>
      <c r="H35" s="37">
        <v>7.3</v>
      </c>
      <c r="I35" s="37">
        <v>7.88</v>
      </c>
      <c r="J35" s="38">
        <v>8.81</v>
      </c>
      <c r="K35" s="22"/>
      <c r="L35" s="22"/>
      <c r="M35" s="22"/>
      <c r="N35" s="22"/>
      <c r="O35" s="22"/>
      <c r="P35" s="22"/>
    </row>
    <row r="36" spans="1:16" ht="39" customHeight="1" x14ac:dyDescent="0.15">
      <c r="A36" s="22"/>
      <c r="B36" s="35"/>
      <c r="C36" s="1145" t="s">
        <v>564</v>
      </c>
      <c r="D36" s="1146"/>
      <c r="E36" s="1147"/>
      <c r="F36" s="36">
        <v>1.3</v>
      </c>
      <c r="G36" s="37">
        <v>1.65</v>
      </c>
      <c r="H36" s="37">
        <v>1.62</v>
      </c>
      <c r="I36" s="37">
        <v>1.58</v>
      </c>
      <c r="J36" s="38">
        <v>1.47</v>
      </c>
      <c r="K36" s="22"/>
      <c r="L36" s="22"/>
      <c r="M36" s="22"/>
      <c r="N36" s="22"/>
      <c r="O36" s="22"/>
      <c r="P36" s="22"/>
    </row>
    <row r="37" spans="1:16" ht="39" customHeight="1" x14ac:dyDescent="0.15">
      <c r="A37" s="22"/>
      <c r="B37" s="35"/>
      <c r="C37" s="1145" t="s">
        <v>565</v>
      </c>
      <c r="D37" s="1146"/>
      <c r="E37" s="1147"/>
      <c r="F37" s="36">
        <v>0.32</v>
      </c>
      <c r="G37" s="37">
        <v>0.4</v>
      </c>
      <c r="H37" s="37">
        <v>0.26</v>
      </c>
      <c r="I37" s="37">
        <v>0.51</v>
      </c>
      <c r="J37" s="38">
        <v>0.79</v>
      </c>
      <c r="K37" s="22"/>
      <c r="L37" s="22"/>
      <c r="M37" s="22"/>
      <c r="N37" s="22"/>
      <c r="O37" s="22"/>
      <c r="P37" s="22"/>
    </row>
    <row r="38" spans="1:16" ht="39" customHeight="1" x14ac:dyDescent="0.15">
      <c r="A38" s="22"/>
      <c r="B38" s="35"/>
      <c r="C38" s="1145" t="s">
        <v>566</v>
      </c>
      <c r="D38" s="1146"/>
      <c r="E38" s="1147"/>
      <c r="F38" s="36">
        <v>1.01</v>
      </c>
      <c r="G38" s="37">
        <v>0.57999999999999996</v>
      </c>
      <c r="H38" s="37">
        <v>0.64</v>
      </c>
      <c r="I38" s="37">
        <v>0.61</v>
      </c>
      <c r="J38" s="38">
        <v>0.35</v>
      </c>
      <c r="K38" s="22"/>
      <c r="L38" s="22"/>
      <c r="M38" s="22"/>
      <c r="N38" s="22"/>
      <c r="O38" s="22"/>
      <c r="P38" s="22"/>
    </row>
    <row r="39" spans="1:16" ht="39" customHeight="1" x14ac:dyDescent="0.15">
      <c r="A39" s="22"/>
      <c r="B39" s="35"/>
      <c r="C39" s="1145" t="s">
        <v>567</v>
      </c>
      <c r="D39" s="1146"/>
      <c r="E39" s="1147"/>
      <c r="F39" s="36" t="s">
        <v>516</v>
      </c>
      <c r="G39" s="37" t="s">
        <v>516</v>
      </c>
      <c r="H39" s="37">
        <v>7.0000000000000007E-2</v>
      </c>
      <c r="I39" s="37">
        <v>0.11</v>
      </c>
      <c r="J39" s="38">
        <v>0.15</v>
      </c>
      <c r="K39" s="22"/>
      <c r="L39" s="22"/>
      <c r="M39" s="22"/>
      <c r="N39" s="22"/>
      <c r="O39" s="22"/>
      <c r="P39" s="22"/>
    </row>
    <row r="40" spans="1:16" ht="39" customHeight="1" x14ac:dyDescent="0.15">
      <c r="A40" s="22"/>
      <c r="B40" s="35"/>
      <c r="C40" s="1145" t="s">
        <v>568</v>
      </c>
      <c r="D40" s="1146"/>
      <c r="E40" s="1147"/>
      <c r="F40" s="36">
        <v>0</v>
      </c>
      <c r="G40" s="37">
        <v>0</v>
      </c>
      <c r="H40" s="37">
        <v>0</v>
      </c>
      <c r="I40" s="37">
        <v>0</v>
      </c>
      <c r="J40" s="38">
        <v>0</v>
      </c>
      <c r="K40" s="22"/>
      <c r="L40" s="22"/>
      <c r="M40" s="22"/>
      <c r="N40" s="22"/>
      <c r="O40" s="22"/>
      <c r="P40" s="22"/>
    </row>
    <row r="41" spans="1:16" ht="39" customHeight="1" x14ac:dyDescent="0.15">
      <c r="A41" s="22"/>
      <c r="B41" s="35"/>
      <c r="C41" s="1145" t="s">
        <v>569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570</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571</v>
      </c>
      <c r="D43" s="1149"/>
      <c r="E43" s="1150"/>
      <c r="F43" s="41">
        <v>0</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XJ9xpRsoktAkajK4grDmaHuGrCcBvT7TzbEORYEcv1J97XlItN04erD0wUT2e/jx7YeJHoOvhTnphA3Lq6Eyw==" saltValue="HAiLBl+NlIZDDJn3G82p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14042</v>
      </c>
      <c r="L45" s="60">
        <v>13696</v>
      </c>
      <c r="M45" s="60">
        <v>13849</v>
      </c>
      <c r="N45" s="60">
        <v>14023</v>
      </c>
      <c r="O45" s="61">
        <v>14546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15">
      <c r="A48" s="48"/>
      <c r="B48" s="1155"/>
      <c r="C48" s="1156"/>
      <c r="D48" s="62"/>
      <c r="E48" s="1161" t="s">
        <v>15</v>
      </c>
      <c r="F48" s="1161"/>
      <c r="G48" s="1161"/>
      <c r="H48" s="1161"/>
      <c r="I48" s="1161"/>
      <c r="J48" s="1162"/>
      <c r="K48" s="63">
        <v>2524</v>
      </c>
      <c r="L48" s="64">
        <v>2524</v>
      </c>
      <c r="M48" s="64">
        <v>2478</v>
      </c>
      <c r="N48" s="64">
        <v>2518</v>
      </c>
      <c r="O48" s="65">
        <v>2565</v>
      </c>
      <c r="P48" s="48"/>
      <c r="Q48" s="48"/>
      <c r="R48" s="48"/>
      <c r="S48" s="48"/>
      <c r="T48" s="48"/>
      <c r="U48" s="48"/>
    </row>
    <row r="49" spans="1:21" ht="30.75" customHeight="1" x14ac:dyDescent="0.15">
      <c r="A49" s="48"/>
      <c r="B49" s="1155"/>
      <c r="C49" s="1156"/>
      <c r="D49" s="62"/>
      <c r="E49" s="1161" t="s">
        <v>16</v>
      </c>
      <c r="F49" s="1161"/>
      <c r="G49" s="1161"/>
      <c r="H49" s="1161"/>
      <c r="I49" s="1161"/>
      <c r="J49" s="1162"/>
      <c r="K49" s="63">
        <v>3</v>
      </c>
      <c r="L49" s="64">
        <v>2</v>
      </c>
      <c r="M49" s="64">
        <v>2</v>
      </c>
      <c r="N49" s="64">
        <v>7</v>
      </c>
      <c r="O49" s="65">
        <v>7</v>
      </c>
      <c r="P49" s="48"/>
      <c r="Q49" s="48"/>
      <c r="R49" s="48"/>
      <c r="S49" s="48"/>
      <c r="T49" s="48"/>
      <c r="U49" s="48"/>
    </row>
    <row r="50" spans="1:21" ht="30.75" customHeight="1" x14ac:dyDescent="0.15">
      <c r="A50" s="48"/>
      <c r="B50" s="1155"/>
      <c r="C50" s="1156"/>
      <c r="D50" s="62"/>
      <c r="E50" s="1161" t="s">
        <v>17</v>
      </c>
      <c r="F50" s="1161"/>
      <c r="G50" s="1161"/>
      <c r="H50" s="1161"/>
      <c r="I50" s="1161"/>
      <c r="J50" s="1162"/>
      <c r="K50" s="63">
        <v>82</v>
      </c>
      <c r="L50" s="64">
        <v>88</v>
      </c>
      <c r="M50" s="64">
        <v>64</v>
      </c>
      <c r="N50" s="64">
        <v>39</v>
      </c>
      <c r="O50" s="65">
        <v>34</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t="s">
        <v>516</v>
      </c>
      <c r="M51" s="64" t="s">
        <v>516</v>
      </c>
      <c r="N51" s="64" t="s">
        <v>516</v>
      </c>
      <c r="O51" s="65" t="s">
        <v>516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13584</v>
      </c>
      <c r="L52" s="64">
        <v>13145</v>
      </c>
      <c r="M52" s="64">
        <v>12824</v>
      </c>
      <c r="N52" s="64">
        <v>12786</v>
      </c>
      <c r="O52" s="65">
        <v>12814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3067</v>
      </c>
      <c r="L53" s="69">
        <v>3165</v>
      </c>
      <c r="M53" s="69">
        <v>3569</v>
      </c>
      <c r="N53" s="69">
        <v>3801</v>
      </c>
      <c r="O53" s="70">
        <v>4338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583</v>
      </c>
      <c r="L58" s="84" t="s">
        <v>516</v>
      </c>
      <c r="M58" s="84" t="s">
        <v>516</v>
      </c>
      <c r="N58" s="84" t="s">
        <v>516</v>
      </c>
      <c r="O58" s="85" t="s">
        <v>516</v>
      </c>
    </row>
    <row r="59" spans="1:21" ht="31.5" customHeight="1" x14ac:dyDescent="0.15">
      <c r="B59" s="1171"/>
      <c r="C59" s="1172"/>
      <c r="D59" s="1178" t="s">
        <v>28</v>
      </c>
      <c r="E59" s="1179"/>
      <c r="F59" s="1179"/>
      <c r="G59" s="1179"/>
      <c r="H59" s="1179"/>
      <c r="I59" s="1179"/>
      <c r="J59" s="1180"/>
      <c r="K59" s="86" t="s">
        <v>516</v>
      </c>
      <c r="L59" s="87" t="s">
        <v>516</v>
      </c>
      <c r="M59" s="87" t="s">
        <v>516</v>
      </c>
      <c r="N59" s="87" t="s">
        <v>516</v>
      </c>
      <c r="O59" s="88" t="s">
        <v>516</v>
      </c>
    </row>
    <row r="60" spans="1:21" ht="31.5" customHeight="1" thickBot="1" x14ac:dyDescent="0.2">
      <c r="B60" s="1173"/>
      <c r="C60" s="1174"/>
      <c r="D60" s="1181" t="s">
        <v>29</v>
      </c>
      <c r="E60" s="1182"/>
      <c r="F60" s="1182"/>
      <c r="G60" s="1182"/>
      <c r="H60" s="1182"/>
      <c r="I60" s="1182"/>
      <c r="J60" s="1183"/>
      <c r="K60" s="89" t="s">
        <v>516</v>
      </c>
      <c r="L60" s="90" t="s">
        <v>516</v>
      </c>
      <c r="M60" s="90" t="s">
        <v>516</v>
      </c>
      <c r="N60" s="90" t="s">
        <v>516</v>
      </c>
      <c r="O60" s="91" t="s">
        <v>516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4l12OTP0nLi7BIIyWbuoGy8LTXSjH4MV7gSxlC2tV5+vY6W+YlfV4H4RPiYSHYWqXMy+5Dd4LNqlQ0VHy8CGQ==" saltValue="OH+MM6Nfdpi6itUDhINQb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32</v>
      </c>
      <c r="C41" s="1185"/>
      <c r="D41" s="105"/>
      <c r="E41" s="1190" t="s">
        <v>33</v>
      </c>
      <c r="F41" s="1190"/>
      <c r="G41" s="1190"/>
      <c r="H41" s="1191"/>
      <c r="I41" s="355">
        <v>153376</v>
      </c>
      <c r="J41" s="356">
        <v>156306</v>
      </c>
      <c r="K41" s="356">
        <v>155066</v>
      </c>
      <c r="L41" s="356">
        <v>154472</v>
      </c>
      <c r="M41" s="357">
        <v>153323</v>
      </c>
    </row>
    <row r="42" spans="2:13" ht="27.75" customHeight="1" x14ac:dyDescent="0.15">
      <c r="B42" s="1186"/>
      <c r="C42" s="1187"/>
      <c r="D42" s="106"/>
      <c r="E42" s="1192" t="s">
        <v>34</v>
      </c>
      <c r="F42" s="1192"/>
      <c r="G42" s="1192"/>
      <c r="H42" s="1193"/>
      <c r="I42" s="358">
        <v>737</v>
      </c>
      <c r="J42" s="359">
        <v>755</v>
      </c>
      <c r="K42" s="359">
        <v>722</v>
      </c>
      <c r="L42" s="359">
        <v>685</v>
      </c>
      <c r="M42" s="360">
        <v>715</v>
      </c>
    </row>
    <row r="43" spans="2:13" ht="27.75" customHeight="1" x14ac:dyDescent="0.15">
      <c r="B43" s="1186"/>
      <c r="C43" s="1187"/>
      <c r="D43" s="106"/>
      <c r="E43" s="1192" t="s">
        <v>35</v>
      </c>
      <c r="F43" s="1192"/>
      <c r="G43" s="1192"/>
      <c r="H43" s="1193"/>
      <c r="I43" s="358">
        <v>20989</v>
      </c>
      <c r="J43" s="359">
        <v>20081</v>
      </c>
      <c r="K43" s="359">
        <v>19748</v>
      </c>
      <c r="L43" s="359">
        <v>19627</v>
      </c>
      <c r="M43" s="360">
        <v>18917</v>
      </c>
    </row>
    <row r="44" spans="2:13" ht="27.75" customHeight="1" x14ac:dyDescent="0.15">
      <c r="B44" s="1186"/>
      <c r="C44" s="1187"/>
      <c r="D44" s="106"/>
      <c r="E44" s="1192" t="s">
        <v>36</v>
      </c>
      <c r="F44" s="1192"/>
      <c r="G44" s="1192"/>
      <c r="H44" s="1193"/>
      <c r="I44" s="358">
        <v>118</v>
      </c>
      <c r="J44" s="359">
        <v>149</v>
      </c>
      <c r="K44" s="359">
        <v>147</v>
      </c>
      <c r="L44" s="359">
        <v>140</v>
      </c>
      <c r="M44" s="360">
        <v>133</v>
      </c>
    </row>
    <row r="45" spans="2:13" ht="27.75" customHeight="1" x14ac:dyDescent="0.15">
      <c r="B45" s="1186"/>
      <c r="C45" s="1187"/>
      <c r="D45" s="106"/>
      <c r="E45" s="1192" t="s">
        <v>37</v>
      </c>
      <c r="F45" s="1192"/>
      <c r="G45" s="1192"/>
      <c r="H45" s="1193"/>
      <c r="I45" s="358">
        <v>16297</v>
      </c>
      <c r="J45" s="359">
        <v>15536</v>
      </c>
      <c r="K45" s="359">
        <v>15710</v>
      </c>
      <c r="L45" s="359">
        <v>15930</v>
      </c>
      <c r="M45" s="360">
        <v>15436</v>
      </c>
    </row>
    <row r="46" spans="2:13" ht="27.75" customHeight="1" x14ac:dyDescent="0.15">
      <c r="B46" s="1186"/>
      <c r="C46" s="1187"/>
      <c r="D46" s="107"/>
      <c r="E46" s="1192" t="s">
        <v>38</v>
      </c>
      <c r="F46" s="1192"/>
      <c r="G46" s="1192"/>
      <c r="H46" s="1193"/>
      <c r="I46" s="358">
        <v>55</v>
      </c>
      <c r="J46" s="359">
        <v>34</v>
      </c>
      <c r="K46" s="359">
        <v>36</v>
      </c>
      <c r="L46" s="359">
        <v>1</v>
      </c>
      <c r="M46" s="360">
        <v>7</v>
      </c>
    </row>
    <row r="47" spans="2:13" ht="27.75" customHeight="1" x14ac:dyDescent="0.15">
      <c r="B47" s="1186"/>
      <c r="C47" s="1187"/>
      <c r="D47" s="108"/>
      <c r="E47" s="1194" t="s">
        <v>39</v>
      </c>
      <c r="F47" s="1195"/>
      <c r="G47" s="1195"/>
      <c r="H47" s="1196"/>
      <c r="I47" s="358" t="s">
        <v>516</v>
      </c>
      <c r="J47" s="359" t="s">
        <v>516</v>
      </c>
      <c r="K47" s="359" t="s">
        <v>516</v>
      </c>
      <c r="L47" s="359" t="s">
        <v>516</v>
      </c>
      <c r="M47" s="360" t="s">
        <v>516</v>
      </c>
    </row>
    <row r="48" spans="2:13" ht="27.75" customHeight="1" x14ac:dyDescent="0.15">
      <c r="B48" s="1186"/>
      <c r="C48" s="1187"/>
      <c r="D48" s="106"/>
      <c r="E48" s="1192" t="s">
        <v>40</v>
      </c>
      <c r="F48" s="1192"/>
      <c r="G48" s="1192"/>
      <c r="H48" s="1193"/>
      <c r="I48" s="358" t="s">
        <v>516</v>
      </c>
      <c r="J48" s="359" t="s">
        <v>516</v>
      </c>
      <c r="K48" s="359" t="s">
        <v>516</v>
      </c>
      <c r="L48" s="359" t="s">
        <v>516</v>
      </c>
      <c r="M48" s="360" t="s">
        <v>516</v>
      </c>
    </row>
    <row r="49" spans="2:13" ht="27.75" customHeight="1" x14ac:dyDescent="0.15">
      <c r="B49" s="1188"/>
      <c r="C49" s="1189"/>
      <c r="D49" s="106"/>
      <c r="E49" s="1192" t="s">
        <v>41</v>
      </c>
      <c r="F49" s="1192"/>
      <c r="G49" s="1192"/>
      <c r="H49" s="1193"/>
      <c r="I49" s="358" t="s">
        <v>516</v>
      </c>
      <c r="J49" s="359" t="s">
        <v>516</v>
      </c>
      <c r="K49" s="359" t="s">
        <v>516</v>
      </c>
      <c r="L49" s="359" t="s">
        <v>516</v>
      </c>
      <c r="M49" s="360" t="s">
        <v>516</v>
      </c>
    </row>
    <row r="50" spans="2:13" ht="27.75" customHeight="1" x14ac:dyDescent="0.15">
      <c r="B50" s="1197" t="s">
        <v>42</v>
      </c>
      <c r="C50" s="1198"/>
      <c r="D50" s="109"/>
      <c r="E50" s="1192" t="s">
        <v>43</v>
      </c>
      <c r="F50" s="1192"/>
      <c r="G50" s="1192"/>
      <c r="H50" s="1193"/>
      <c r="I50" s="358">
        <v>14363</v>
      </c>
      <c r="J50" s="359">
        <v>14879</v>
      </c>
      <c r="K50" s="359">
        <v>15253</v>
      </c>
      <c r="L50" s="359">
        <v>18936</v>
      </c>
      <c r="M50" s="360">
        <v>20177</v>
      </c>
    </row>
    <row r="51" spans="2:13" ht="27.75" customHeight="1" x14ac:dyDescent="0.15">
      <c r="B51" s="1186"/>
      <c r="C51" s="1187"/>
      <c r="D51" s="106"/>
      <c r="E51" s="1192" t="s">
        <v>44</v>
      </c>
      <c r="F51" s="1192"/>
      <c r="G51" s="1192"/>
      <c r="H51" s="1193"/>
      <c r="I51" s="358">
        <v>8931</v>
      </c>
      <c r="J51" s="359">
        <v>9409</v>
      </c>
      <c r="K51" s="359">
        <v>9470</v>
      </c>
      <c r="L51" s="359">
        <v>10295</v>
      </c>
      <c r="M51" s="360">
        <v>10342</v>
      </c>
    </row>
    <row r="52" spans="2:13" ht="27.75" customHeight="1" x14ac:dyDescent="0.15">
      <c r="B52" s="1188"/>
      <c r="C52" s="1189"/>
      <c r="D52" s="106"/>
      <c r="E52" s="1192" t="s">
        <v>45</v>
      </c>
      <c r="F52" s="1192"/>
      <c r="G52" s="1192"/>
      <c r="H52" s="1193"/>
      <c r="I52" s="358">
        <v>128891</v>
      </c>
      <c r="J52" s="359">
        <v>125802</v>
      </c>
      <c r="K52" s="359">
        <v>122721</v>
      </c>
      <c r="L52" s="359">
        <v>121589</v>
      </c>
      <c r="M52" s="360">
        <v>118367</v>
      </c>
    </row>
    <row r="53" spans="2:13" ht="27.75" customHeight="1" thickBot="1" x14ac:dyDescent="0.2">
      <c r="B53" s="1199" t="s">
        <v>46</v>
      </c>
      <c r="C53" s="1200"/>
      <c r="D53" s="110"/>
      <c r="E53" s="1201" t="s">
        <v>47</v>
      </c>
      <c r="F53" s="1201"/>
      <c r="G53" s="1201"/>
      <c r="H53" s="1202"/>
      <c r="I53" s="361">
        <v>39387</v>
      </c>
      <c r="J53" s="362">
        <v>42770</v>
      </c>
      <c r="K53" s="362">
        <v>43986</v>
      </c>
      <c r="L53" s="362">
        <v>40036</v>
      </c>
      <c r="M53" s="363">
        <v>39644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JXOPen7WgO84uGi1I/VdmeazBlDTGitCwpCFHtgv4DvOWgGGZvqDY7Xm9QislZXWPfGHOKklpLYUukSZiPUnw==" saltValue="0w1tyG57N4afIH6HhInQ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4693</v>
      </c>
      <c r="G55" s="122">
        <v>6894</v>
      </c>
      <c r="H55" s="123">
        <v>8845</v>
      </c>
    </row>
    <row r="56" spans="2:8" ht="52.5" customHeight="1" x14ac:dyDescent="0.15">
      <c r="B56" s="124"/>
      <c r="C56" s="1213" t="s">
        <v>51</v>
      </c>
      <c r="D56" s="1213"/>
      <c r="E56" s="1214"/>
      <c r="F56" s="125">
        <v>29</v>
      </c>
      <c r="G56" s="125">
        <v>1529</v>
      </c>
      <c r="H56" s="126">
        <v>1529</v>
      </c>
    </row>
    <row r="57" spans="2:8" ht="53.25" customHeight="1" x14ac:dyDescent="0.15">
      <c r="B57" s="124"/>
      <c r="C57" s="1215" t="s">
        <v>52</v>
      </c>
      <c r="D57" s="1215"/>
      <c r="E57" s="1216"/>
      <c r="F57" s="127">
        <v>10414</v>
      </c>
      <c r="G57" s="127">
        <v>10061</v>
      </c>
      <c r="H57" s="128">
        <v>8930</v>
      </c>
    </row>
    <row r="58" spans="2:8" ht="45.75" customHeight="1" x14ac:dyDescent="0.15">
      <c r="B58" s="129"/>
      <c r="C58" s="1203" t="s">
        <v>578</v>
      </c>
      <c r="D58" s="1204"/>
      <c r="E58" s="1205"/>
      <c r="F58" s="130">
        <v>5650</v>
      </c>
      <c r="G58" s="130">
        <v>5384</v>
      </c>
      <c r="H58" s="131">
        <v>4357</v>
      </c>
    </row>
    <row r="59" spans="2:8" ht="45.75" customHeight="1" x14ac:dyDescent="0.15">
      <c r="B59" s="129"/>
      <c r="C59" s="1203" t="s">
        <v>579</v>
      </c>
      <c r="D59" s="1204"/>
      <c r="E59" s="1205"/>
      <c r="F59" s="130">
        <v>4000</v>
      </c>
      <c r="G59" s="130">
        <v>4000</v>
      </c>
      <c r="H59" s="131">
        <v>3984</v>
      </c>
    </row>
    <row r="60" spans="2:8" ht="45.75" customHeight="1" x14ac:dyDescent="0.15">
      <c r="B60" s="129"/>
      <c r="C60" s="1203" t="s">
        <v>580</v>
      </c>
      <c r="D60" s="1204"/>
      <c r="E60" s="1205"/>
      <c r="F60" s="130">
        <v>684</v>
      </c>
      <c r="G60" s="130">
        <v>601</v>
      </c>
      <c r="H60" s="131">
        <v>519</v>
      </c>
    </row>
    <row r="61" spans="2:8" ht="45.75" customHeight="1" x14ac:dyDescent="0.15">
      <c r="B61" s="129"/>
      <c r="C61" s="1203" t="s">
        <v>581</v>
      </c>
      <c r="D61" s="1204"/>
      <c r="E61" s="1205"/>
      <c r="F61" s="130">
        <v>67</v>
      </c>
      <c r="G61" s="130">
        <v>66</v>
      </c>
      <c r="H61" s="131">
        <v>66</v>
      </c>
    </row>
    <row r="62" spans="2:8" ht="45.75" customHeight="1" thickBot="1" x14ac:dyDescent="0.2">
      <c r="B62" s="132"/>
      <c r="C62" s="1206" t="s">
        <v>582</v>
      </c>
      <c r="D62" s="1207"/>
      <c r="E62" s="1208"/>
      <c r="F62" s="133">
        <v>5</v>
      </c>
      <c r="G62" s="133">
        <v>5</v>
      </c>
      <c r="H62" s="134">
        <v>4</v>
      </c>
    </row>
    <row r="63" spans="2:8" ht="52.5" customHeight="1" thickBot="1" x14ac:dyDescent="0.2">
      <c r="B63" s="135"/>
      <c r="C63" s="1209" t="s">
        <v>53</v>
      </c>
      <c r="D63" s="1209"/>
      <c r="E63" s="1210"/>
      <c r="F63" s="136">
        <v>15137</v>
      </c>
      <c r="G63" s="136">
        <v>18485</v>
      </c>
      <c r="H63" s="137">
        <v>19304</v>
      </c>
    </row>
    <row r="64" spans="2:8" x14ac:dyDescent="0.15"/>
  </sheetData>
  <sheetProtection algorithmName="SHA-512" hashValue="ax98urPjgxVkNFJ/CulHBaPL9kewHQ29nMDtxpmbK0B/AZeFuOdyFFzMN034k3UGf2Skej1vZhRrNsOOR4m4FA==" saltValue="ERT0gfj3P3Ug7sNX1rD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67061</v>
      </c>
      <c r="E3" s="156"/>
      <c r="F3" s="157">
        <v>45022</v>
      </c>
      <c r="G3" s="158"/>
      <c r="H3" s="159"/>
    </row>
    <row r="4" spans="1:8" x14ac:dyDescent="0.15">
      <c r="A4" s="160"/>
      <c r="B4" s="161"/>
      <c r="C4" s="162"/>
      <c r="D4" s="163">
        <v>31781</v>
      </c>
      <c r="E4" s="164"/>
      <c r="F4" s="165">
        <v>25247</v>
      </c>
      <c r="G4" s="166"/>
      <c r="H4" s="167"/>
    </row>
    <row r="5" spans="1:8" x14ac:dyDescent="0.15">
      <c r="A5" s="148" t="s">
        <v>549</v>
      </c>
      <c r="B5" s="153"/>
      <c r="C5" s="154"/>
      <c r="D5" s="155">
        <v>77628</v>
      </c>
      <c r="E5" s="156"/>
      <c r="F5" s="157">
        <v>46035</v>
      </c>
      <c r="G5" s="158"/>
      <c r="H5" s="159"/>
    </row>
    <row r="6" spans="1:8" x14ac:dyDescent="0.15">
      <c r="A6" s="160"/>
      <c r="B6" s="161"/>
      <c r="C6" s="162"/>
      <c r="D6" s="163">
        <v>27420</v>
      </c>
      <c r="E6" s="164"/>
      <c r="F6" s="165">
        <v>25158</v>
      </c>
      <c r="G6" s="166"/>
      <c r="H6" s="167"/>
    </row>
    <row r="7" spans="1:8" x14ac:dyDescent="0.15">
      <c r="A7" s="148" t="s">
        <v>550</v>
      </c>
      <c r="B7" s="153"/>
      <c r="C7" s="154"/>
      <c r="D7" s="155">
        <v>62241</v>
      </c>
      <c r="E7" s="156"/>
      <c r="F7" s="157">
        <v>43261</v>
      </c>
      <c r="G7" s="158"/>
      <c r="H7" s="159"/>
    </row>
    <row r="8" spans="1:8" x14ac:dyDescent="0.15">
      <c r="A8" s="160"/>
      <c r="B8" s="161"/>
      <c r="C8" s="162"/>
      <c r="D8" s="163">
        <v>21481</v>
      </c>
      <c r="E8" s="164"/>
      <c r="F8" s="165">
        <v>24721</v>
      </c>
      <c r="G8" s="166"/>
      <c r="H8" s="167"/>
    </row>
    <row r="9" spans="1:8" x14ac:dyDescent="0.15">
      <c r="A9" s="148" t="s">
        <v>551</v>
      </c>
      <c r="B9" s="153"/>
      <c r="C9" s="154"/>
      <c r="D9" s="155">
        <v>68585</v>
      </c>
      <c r="E9" s="156"/>
      <c r="F9" s="157">
        <v>40626</v>
      </c>
      <c r="G9" s="158"/>
      <c r="H9" s="159"/>
    </row>
    <row r="10" spans="1:8" x14ac:dyDescent="0.15">
      <c r="A10" s="160"/>
      <c r="B10" s="161"/>
      <c r="C10" s="162"/>
      <c r="D10" s="163">
        <v>18632</v>
      </c>
      <c r="E10" s="164"/>
      <c r="F10" s="165">
        <v>24279</v>
      </c>
      <c r="G10" s="166"/>
      <c r="H10" s="167"/>
    </row>
    <row r="11" spans="1:8" x14ac:dyDescent="0.15">
      <c r="A11" s="148" t="s">
        <v>552</v>
      </c>
      <c r="B11" s="153"/>
      <c r="C11" s="154"/>
      <c r="D11" s="155">
        <v>76993</v>
      </c>
      <c r="E11" s="156"/>
      <c r="F11" s="157">
        <v>46133</v>
      </c>
      <c r="G11" s="158"/>
      <c r="H11" s="159"/>
    </row>
    <row r="12" spans="1:8" x14ac:dyDescent="0.15">
      <c r="A12" s="160"/>
      <c r="B12" s="161"/>
      <c r="C12" s="168"/>
      <c r="D12" s="163">
        <v>20378</v>
      </c>
      <c r="E12" s="164"/>
      <c r="F12" s="165">
        <v>27280</v>
      </c>
      <c r="G12" s="166"/>
      <c r="H12" s="167"/>
    </row>
    <row r="13" spans="1:8" x14ac:dyDescent="0.15">
      <c r="A13" s="148"/>
      <c r="B13" s="153"/>
      <c r="C13" s="169"/>
      <c r="D13" s="170">
        <v>70502</v>
      </c>
      <c r="E13" s="171"/>
      <c r="F13" s="172">
        <v>44215</v>
      </c>
      <c r="G13" s="173"/>
      <c r="H13" s="159"/>
    </row>
    <row r="14" spans="1:8" x14ac:dyDescent="0.15">
      <c r="A14" s="160"/>
      <c r="B14" s="161"/>
      <c r="C14" s="162"/>
      <c r="D14" s="163">
        <v>23938</v>
      </c>
      <c r="E14" s="164"/>
      <c r="F14" s="165">
        <v>25337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1.93</v>
      </c>
      <c r="C19" s="174">
        <f>ROUND(VALUE(SUBSTITUTE(実質収支比率等に係る経年分析!G$48,"▲","-")),2)</f>
        <v>2.35</v>
      </c>
      <c r="D19" s="174">
        <f>ROUND(VALUE(SUBSTITUTE(実質収支比率等に係る経年分析!H$48,"▲","-")),2)</f>
        <v>7.31</v>
      </c>
      <c r="E19" s="174">
        <f>ROUND(VALUE(SUBSTITUTE(実質収支比率等に係る経年分析!I$48,"▲","-")),2)</f>
        <v>7.89</v>
      </c>
      <c r="F19" s="174">
        <f>ROUND(VALUE(SUBSTITUTE(実質収支比率等に係る経年分析!J$48,"▲","-")),2)</f>
        <v>8.81</v>
      </c>
    </row>
    <row r="20" spans="1:11" x14ac:dyDescent="0.15">
      <c r="A20" s="174" t="s">
        <v>57</v>
      </c>
      <c r="B20" s="174">
        <f>ROUND(VALUE(SUBSTITUTE(実質収支比率等に係る経年分析!F$47,"▲","-")),2)</f>
        <v>5.97</v>
      </c>
      <c r="C20" s="174">
        <f>ROUND(VALUE(SUBSTITUTE(実質収支比率等に係る経年分析!G$47,"▲","-")),2)</f>
        <v>6.06</v>
      </c>
      <c r="D20" s="174">
        <f>ROUND(VALUE(SUBSTITUTE(実質収支比率等に係る経年分析!H$47,"▲","-")),2)</f>
        <v>6.65</v>
      </c>
      <c r="E20" s="174">
        <f>ROUND(VALUE(SUBSTITUTE(実質収支比率等に係る経年分析!I$47,"▲","-")),2)</f>
        <v>9.4700000000000006</v>
      </c>
      <c r="F20" s="174">
        <f>ROUND(VALUE(SUBSTITUTE(実質収支比率等に係る経年分析!J$47,"▲","-")),2)</f>
        <v>12.45</v>
      </c>
    </row>
    <row r="21" spans="1:11" x14ac:dyDescent="0.15">
      <c r="A21" s="174" t="s">
        <v>58</v>
      </c>
      <c r="B21" s="174">
        <f>IF(ISNUMBER(VALUE(SUBSTITUTE(実質収支比率等に係る経年分析!F$49,"▲","-"))),ROUND(VALUE(SUBSTITUTE(実質収支比率等に係る経年分析!F$49,"▲","-")),2),NA())</f>
        <v>1.79</v>
      </c>
      <c r="C21" s="174">
        <f>IF(ISNUMBER(VALUE(SUBSTITUTE(実質収支比率等に係る経年分析!G$49,"▲","-"))),ROUND(VALUE(SUBSTITUTE(実質収支比率等に係る経年分析!G$49,"▲","-")),2),NA())</f>
        <v>0.38</v>
      </c>
      <c r="D21" s="174">
        <f>IF(ISNUMBER(VALUE(SUBSTITUTE(実質収支比率等に係る経年分析!H$49,"▲","-"))),ROUND(VALUE(SUBSTITUTE(実質収支比率等に係る経年分析!H$49,"▲","-")),2),NA())</f>
        <v>5.7</v>
      </c>
      <c r="E21" s="174">
        <f>IF(ISNUMBER(VALUE(SUBSTITUTE(実質収支比率等に係る経年分析!I$49,"▲","-"))),ROUND(VALUE(SUBSTITUTE(実質収支比率等に係る経年分析!I$49,"▲","-")),2),NA())</f>
        <v>3.83</v>
      </c>
      <c r="F21" s="174">
        <f>IF(ISNUMBER(VALUE(SUBSTITUTE(実質収支比率等に係る経年分析!J$49,"▲","-"))),ROUND(VALUE(SUBSTITUTE(実質収支比率等に係る経年分析!J$49,"▲","-")),2),NA())</f>
        <v>3.47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浄化槽整備事業特別会計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簡易水道事業会計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0.57999999999999996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8.81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9.8800000000000008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13584</v>
      </c>
      <c r="E42" s="176"/>
      <c r="F42" s="176"/>
      <c r="G42" s="176">
        <f>'実質公債費比率（分子）の構造'!L$52</f>
        <v>13145</v>
      </c>
      <c r="H42" s="176"/>
      <c r="I42" s="176"/>
      <c r="J42" s="176">
        <f>'実質公債費比率（分子）の構造'!M$52</f>
        <v>12824</v>
      </c>
      <c r="K42" s="176"/>
      <c r="L42" s="176"/>
      <c r="M42" s="176">
        <f>'実質公債費比率（分子）の構造'!N$52</f>
        <v>12786</v>
      </c>
      <c r="N42" s="176"/>
      <c r="O42" s="176"/>
      <c r="P42" s="176">
        <f>'実質公債費比率（分子）の構造'!O$52</f>
        <v>12814</v>
      </c>
    </row>
    <row r="43" spans="1:16" x14ac:dyDescent="0.15">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82</v>
      </c>
      <c r="C44" s="176"/>
      <c r="D44" s="176"/>
      <c r="E44" s="176">
        <f>'実質公債費比率（分子）の構造'!L$50</f>
        <v>88</v>
      </c>
      <c r="F44" s="176"/>
      <c r="G44" s="176"/>
      <c r="H44" s="176">
        <f>'実質公債費比率（分子）の構造'!M$50</f>
        <v>64</v>
      </c>
      <c r="I44" s="176"/>
      <c r="J44" s="176"/>
      <c r="K44" s="176">
        <f>'実質公債費比率（分子）の構造'!N$50</f>
        <v>39</v>
      </c>
      <c r="L44" s="176"/>
      <c r="M44" s="176"/>
      <c r="N44" s="176">
        <f>'実質公債費比率（分子）の構造'!O$50</f>
        <v>34</v>
      </c>
      <c r="O44" s="176"/>
      <c r="P44" s="176"/>
    </row>
    <row r="45" spans="1:16" x14ac:dyDescent="0.15">
      <c r="A45" s="176" t="s">
        <v>68</v>
      </c>
      <c r="B45" s="176">
        <f>'実質公債費比率（分子）の構造'!K$49</f>
        <v>3</v>
      </c>
      <c r="C45" s="176"/>
      <c r="D45" s="176"/>
      <c r="E45" s="176">
        <f>'実質公債費比率（分子）の構造'!L$49</f>
        <v>2</v>
      </c>
      <c r="F45" s="176"/>
      <c r="G45" s="176"/>
      <c r="H45" s="176">
        <f>'実質公債費比率（分子）の構造'!M$49</f>
        <v>2</v>
      </c>
      <c r="I45" s="176"/>
      <c r="J45" s="176"/>
      <c r="K45" s="176">
        <f>'実質公債費比率（分子）の構造'!N$49</f>
        <v>7</v>
      </c>
      <c r="L45" s="176"/>
      <c r="M45" s="176"/>
      <c r="N45" s="176">
        <f>'実質公債費比率（分子）の構造'!O$49</f>
        <v>7</v>
      </c>
      <c r="O45" s="176"/>
      <c r="P45" s="176"/>
    </row>
    <row r="46" spans="1:16" x14ac:dyDescent="0.15">
      <c r="A46" s="176" t="s">
        <v>69</v>
      </c>
      <c r="B46" s="176">
        <f>'実質公債費比率（分子）の構造'!K$48</f>
        <v>2524</v>
      </c>
      <c r="C46" s="176"/>
      <c r="D46" s="176"/>
      <c r="E46" s="176">
        <f>'実質公債費比率（分子）の構造'!L$48</f>
        <v>2524</v>
      </c>
      <c r="F46" s="176"/>
      <c r="G46" s="176"/>
      <c r="H46" s="176">
        <f>'実質公債費比率（分子）の構造'!M$48</f>
        <v>2478</v>
      </c>
      <c r="I46" s="176"/>
      <c r="J46" s="176"/>
      <c r="K46" s="176">
        <f>'実質公債費比率（分子）の構造'!N$48</f>
        <v>2518</v>
      </c>
      <c r="L46" s="176"/>
      <c r="M46" s="176"/>
      <c r="N46" s="176">
        <f>'実質公債費比率（分子）の構造'!O$48</f>
        <v>2565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14042</v>
      </c>
      <c r="C49" s="176"/>
      <c r="D49" s="176"/>
      <c r="E49" s="176">
        <f>'実質公債費比率（分子）の構造'!L$45</f>
        <v>13696</v>
      </c>
      <c r="F49" s="176"/>
      <c r="G49" s="176"/>
      <c r="H49" s="176">
        <f>'実質公債費比率（分子）の構造'!M$45</f>
        <v>13849</v>
      </c>
      <c r="I49" s="176"/>
      <c r="J49" s="176"/>
      <c r="K49" s="176">
        <f>'実質公債費比率（分子）の構造'!N$45</f>
        <v>14023</v>
      </c>
      <c r="L49" s="176"/>
      <c r="M49" s="176"/>
      <c r="N49" s="176">
        <f>'実質公債費比率（分子）の構造'!O$45</f>
        <v>14546</v>
      </c>
      <c r="O49" s="176"/>
      <c r="P49" s="176"/>
    </row>
    <row r="50" spans="1:16" x14ac:dyDescent="0.15">
      <c r="A50" s="176" t="s">
        <v>73</v>
      </c>
      <c r="B50" s="176" t="e">
        <f>NA()</f>
        <v>#N/A</v>
      </c>
      <c r="C50" s="176">
        <f>IF(ISNUMBER('実質公債費比率（分子）の構造'!K$53),'実質公債費比率（分子）の構造'!K$53,NA())</f>
        <v>3067</v>
      </c>
      <c r="D50" s="176" t="e">
        <f>NA()</f>
        <v>#N/A</v>
      </c>
      <c r="E50" s="176" t="e">
        <f>NA()</f>
        <v>#N/A</v>
      </c>
      <c r="F50" s="176">
        <f>IF(ISNUMBER('実質公債費比率（分子）の構造'!L$53),'実質公債費比率（分子）の構造'!L$53,NA())</f>
        <v>3165</v>
      </c>
      <c r="G50" s="176" t="e">
        <f>NA()</f>
        <v>#N/A</v>
      </c>
      <c r="H50" s="176" t="e">
        <f>NA()</f>
        <v>#N/A</v>
      </c>
      <c r="I50" s="176">
        <f>IF(ISNUMBER('実質公債費比率（分子）の構造'!M$53),'実質公債費比率（分子）の構造'!M$53,NA())</f>
        <v>3569</v>
      </c>
      <c r="J50" s="176" t="e">
        <f>NA()</f>
        <v>#N/A</v>
      </c>
      <c r="K50" s="176" t="e">
        <f>NA()</f>
        <v>#N/A</v>
      </c>
      <c r="L50" s="176">
        <f>IF(ISNUMBER('実質公債費比率（分子）の構造'!N$53),'実質公債費比率（分子）の構造'!N$53,NA())</f>
        <v>3801</v>
      </c>
      <c r="M50" s="176" t="e">
        <f>NA()</f>
        <v>#N/A</v>
      </c>
      <c r="N50" s="176" t="e">
        <f>NA()</f>
        <v>#N/A</v>
      </c>
      <c r="O50" s="176">
        <f>IF(ISNUMBER('実質公債費比率（分子）の構造'!O$53),'実質公債費比率（分子）の構造'!O$53,NA())</f>
        <v>4338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128891</v>
      </c>
      <c r="E56" s="175"/>
      <c r="F56" s="175"/>
      <c r="G56" s="175">
        <f>'将来負担比率（分子）の構造'!J$52</f>
        <v>125802</v>
      </c>
      <c r="H56" s="175"/>
      <c r="I56" s="175"/>
      <c r="J56" s="175">
        <f>'将来負担比率（分子）の構造'!K$52</f>
        <v>122721</v>
      </c>
      <c r="K56" s="175"/>
      <c r="L56" s="175"/>
      <c r="M56" s="175">
        <f>'将来負担比率（分子）の構造'!L$52</f>
        <v>121589</v>
      </c>
      <c r="N56" s="175"/>
      <c r="O56" s="175"/>
      <c r="P56" s="175">
        <f>'将来負担比率（分子）の構造'!M$52</f>
        <v>118367</v>
      </c>
    </row>
    <row r="57" spans="1:16" x14ac:dyDescent="0.15">
      <c r="A57" s="175" t="s">
        <v>44</v>
      </c>
      <c r="B57" s="175"/>
      <c r="C57" s="175"/>
      <c r="D57" s="175">
        <f>'将来負担比率（分子）の構造'!I$51</f>
        <v>8931</v>
      </c>
      <c r="E57" s="175"/>
      <c r="F57" s="175"/>
      <c r="G57" s="175">
        <f>'将来負担比率（分子）の構造'!J$51</f>
        <v>9409</v>
      </c>
      <c r="H57" s="175"/>
      <c r="I57" s="175"/>
      <c r="J57" s="175">
        <f>'将来負担比率（分子）の構造'!K$51</f>
        <v>9470</v>
      </c>
      <c r="K57" s="175"/>
      <c r="L57" s="175"/>
      <c r="M57" s="175">
        <f>'将来負担比率（分子）の構造'!L$51</f>
        <v>10295</v>
      </c>
      <c r="N57" s="175"/>
      <c r="O57" s="175"/>
      <c r="P57" s="175">
        <f>'将来負担比率（分子）の構造'!M$51</f>
        <v>10342</v>
      </c>
    </row>
    <row r="58" spans="1:16" x14ac:dyDescent="0.15">
      <c r="A58" s="175" t="s">
        <v>43</v>
      </c>
      <c r="B58" s="175"/>
      <c r="C58" s="175"/>
      <c r="D58" s="175">
        <f>'将来負担比率（分子）の構造'!I$50</f>
        <v>14363</v>
      </c>
      <c r="E58" s="175"/>
      <c r="F58" s="175"/>
      <c r="G58" s="175">
        <f>'将来負担比率（分子）の構造'!J$50</f>
        <v>14879</v>
      </c>
      <c r="H58" s="175"/>
      <c r="I58" s="175"/>
      <c r="J58" s="175">
        <f>'将来負担比率（分子）の構造'!K$50</f>
        <v>15253</v>
      </c>
      <c r="K58" s="175"/>
      <c r="L58" s="175"/>
      <c r="M58" s="175">
        <f>'将来負担比率（分子）の構造'!L$50</f>
        <v>18936</v>
      </c>
      <c r="N58" s="175"/>
      <c r="O58" s="175"/>
      <c r="P58" s="175">
        <f>'将来負担比率（分子）の構造'!M$50</f>
        <v>20177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55</v>
      </c>
      <c r="C61" s="175"/>
      <c r="D61" s="175"/>
      <c r="E61" s="175">
        <f>'将来負担比率（分子）の構造'!J$46</f>
        <v>34</v>
      </c>
      <c r="F61" s="175"/>
      <c r="G61" s="175"/>
      <c r="H61" s="175">
        <f>'将来負担比率（分子）の構造'!K$46</f>
        <v>36</v>
      </c>
      <c r="I61" s="175"/>
      <c r="J61" s="175"/>
      <c r="K61" s="175">
        <f>'将来負担比率（分子）の構造'!L$46</f>
        <v>1</v>
      </c>
      <c r="L61" s="175"/>
      <c r="M61" s="175"/>
      <c r="N61" s="175">
        <f>'将来負担比率（分子）の構造'!M$46</f>
        <v>7</v>
      </c>
      <c r="O61" s="175"/>
      <c r="P61" s="175"/>
    </row>
    <row r="62" spans="1:16" x14ac:dyDescent="0.15">
      <c r="A62" s="175" t="s">
        <v>37</v>
      </c>
      <c r="B62" s="175">
        <f>'将来負担比率（分子）の構造'!I$45</f>
        <v>16297</v>
      </c>
      <c r="C62" s="175"/>
      <c r="D62" s="175"/>
      <c r="E62" s="175">
        <f>'将来負担比率（分子）の構造'!J$45</f>
        <v>15536</v>
      </c>
      <c r="F62" s="175"/>
      <c r="G62" s="175"/>
      <c r="H62" s="175">
        <f>'将来負担比率（分子）の構造'!K$45</f>
        <v>15710</v>
      </c>
      <c r="I62" s="175"/>
      <c r="J62" s="175"/>
      <c r="K62" s="175">
        <f>'将来負担比率（分子）の構造'!L$45</f>
        <v>15930</v>
      </c>
      <c r="L62" s="175"/>
      <c r="M62" s="175"/>
      <c r="N62" s="175">
        <f>'将来負担比率（分子）の構造'!M$45</f>
        <v>15436</v>
      </c>
      <c r="O62" s="175"/>
      <c r="P62" s="175"/>
    </row>
    <row r="63" spans="1:16" x14ac:dyDescent="0.15">
      <c r="A63" s="175" t="s">
        <v>36</v>
      </c>
      <c r="B63" s="175">
        <f>'将来負担比率（分子）の構造'!I$44</f>
        <v>118</v>
      </c>
      <c r="C63" s="175"/>
      <c r="D63" s="175"/>
      <c r="E63" s="175">
        <f>'将来負担比率（分子）の構造'!J$44</f>
        <v>149</v>
      </c>
      <c r="F63" s="175"/>
      <c r="G63" s="175"/>
      <c r="H63" s="175">
        <f>'将来負担比率（分子）の構造'!K$44</f>
        <v>147</v>
      </c>
      <c r="I63" s="175"/>
      <c r="J63" s="175"/>
      <c r="K63" s="175">
        <f>'将来負担比率（分子）の構造'!L$44</f>
        <v>140</v>
      </c>
      <c r="L63" s="175"/>
      <c r="M63" s="175"/>
      <c r="N63" s="175">
        <f>'将来負担比率（分子）の構造'!M$44</f>
        <v>133</v>
      </c>
      <c r="O63" s="175"/>
      <c r="P63" s="175"/>
    </row>
    <row r="64" spans="1:16" x14ac:dyDescent="0.15">
      <c r="A64" s="175" t="s">
        <v>35</v>
      </c>
      <c r="B64" s="175">
        <f>'将来負担比率（分子）の構造'!I$43</f>
        <v>20989</v>
      </c>
      <c r="C64" s="175"/>
      <c r="D64" s="175"/>
      <c r="E64" s="175">
        <f>'将来負担比率（分子）の構造'!J$43</f>
        <v>20081</v>
      </c>
      <c r="F64" s="175"/>
      <c r="G64" s="175"/>
      <c r="H64" s="175">
        <f>'将来負担比率（分子）の構造'!K$43</f>
        <v>19748</v>
      </c>
      <c r="I64" s="175"/>
      <c r="J64" s="175"/>
      <c r="K64" s="175">
        <f>'将来負担比率（分子）の構造'!L$43</f>
        <v>19627</v>
      </c>
      <c r="L64" s="175"/>
      <c r="M64" s="175"/>
      <c r="N64" s="175">
        <f>'将来負担比率（分子）の構造'!M$43</f>
        <v>18917</v>
      </c>
      <c r="O64" s="175"/>
      <c r="P64" s="175"/>
    </row>
    <row r="65" spans="1:16" x14ac:dyDescent="0.15">
      <c r="A65" s="175" t="s">
        <v>34</v>
      </c>
      <c r="B65" s="175">
        <f>'将来負担比率（分子）の構造'!I$42</f>
        <v>737</v>
      </c>
      <c r="C65" s="175"/>
      <c r="D65" s="175"/>
      <c r="E65" s="175">
        <f>'将来負担比率（分子）の構造'!J$42</f>
        <v>755</v>
      </c>
      <c r="F65" s="175"/>
      <c r="G65" s="175"/>
      <c r="H65" s="175">
        <f>'将来負担比率（分子）の構造'!K$42</f>
        <v>722</v>
      </c>
      <c r="I65" s="175"/>
      <c r="J65" s="175"/>
      <c r="K65" s="175">
        <f>'将来負担比率（分子）の構造'!L$42</f>
        <v>685</v>
      </c>
      <c r="L65" s="175"/>
      <c r="M65" s="175"/>
      <c r="N65" s="175">
        <f>'将来負担比率（分子）の構造'!M$42</f>
        <v>715</v>
      </c>
      <c r="O65" s="175"/>
      <c r="P65" s="175"/>
    </row>
    <row r="66" spans="1:16" x14ac:dyDescent="0.15">
      <c r="A66" s="175" t="s">
        <v>33</v>
      </c>
      <c r="B66" s="175">
        <f>'将来負担比率（分子）の構造'!I$41</f>
        <v>153376</v>
      </c>
      <c r="C66" s="175"/>
      <c r="D66" s="175"/>
      <c r="E66" s="175">
        <f>'将来負担比率（分子）の構造'!J$41</f>
        <v>156306</v>
      </c>
      <c r="F66" s="175"/>
      <c r="G66" s="175"/>
      <c r="H66" s="175">
        <f>'将来負担比率（分子）の構造'!K$41</f>
        <v>155066</v>
      </c>
      <c r="I66" s="175"/>
      <c r="J66" s="175"/>
      <c r="K66" s="175">
        <f>'将来負担比率（分子）の構造'!L$41</f>
        <v>154472</v>
      </c>
      <c r="L66" s="175"/>
      <c r="M66" s="175"/>
      <c r="N66" s="175">
        <f>'将来負担比率（分子）の構造'!M$41</f>
        <v>153323</v>
      </c>
      <c r="O66" s="175"/>
      <c r="P66" s="175"/>
    </row>
    <row r="67" spans="1:16" x14ac:dyDescent="0.15">
      <c r="A67" s="175" t="s">
        <v>77</v>
      </c>
      <c r="B67" s="175" t="e">
        <f>NA()</f>
        <v>#N/A</v>
      </c>
      <c r="C67" s="175">
        <f>IF(ISNUMBER('将来負担比率（分子）の構造'!I$53), IF('将来負担比率（分子）の構造'!I$53 &lt; 0, 0, '将来負担比率（分子）の構造'!I$53), NA())</f>
        <v>39387</v>
      </c>
      <c r="D67" s="175" t="e">
        <f>NA()</f>
        <v>#N/A</v>
      </c>
      <c r="E67" s="175" t="e">
        <f>NA()</f>
        <v>#N/A</v>
      </c>
      <c r="F67" s="175">
        <f>IF(ISNUMBER('将来負担比率（分子）の構造'!J$53), IF('将来負担比率（分子）の構造'!J$53 &lt; 0, 0, '将来負担比率（分子）の構造'!J$53), NA())</f>
        <v>42770</v>
      </c>
      <c r="G67" s="175" t="e">
        <f>NA()</f>
        <v>#N/A</v>
      </c>
      <c r="H67" s="175" t="e">
        <f>NA()</f>
        <v>#N/A</v>
      </c>
      <c r="I67" s="175">
        <f>IF(ISNUMBER('将来負担比率（分子）の構造'!K$53), IF('将来負担比率（分子）の構造'!K$53 &lt; 0, 0, '将来負担比率（分子）の構造'!K$53), NA())</f>
        <v>43986</v>
      </c>
      <c r="J67" s="175" t="e">
        <f>NA()</f>
        <v>#N/A</v>
      </c>
      <c r="K67" s="175" t="e">
        <f>NA()</f>
        <v>#N/A</v>
      </c>
      <c r="L67" s="175">
        <f>IF(ISNUMBER('将来負担比率（分子）の構造'!L$53), IF('将来負担比率（分子）の構造'!L$53 &lt; 0, 0, '将来負担比率（分子）の構造'!L$53), NA())</f>
        <v>40036</v>
      </c>
      <c r="M67" s="175" t="e">
        <f>NA()</f>
        <v>#N/A</v>
      </c>
      <c r="N67" s="175" t="e">
        <f>NA()</f>
        <v>#N/A</v>
      </c>
      <c r="O67" s="175">
        <f>IF(ISNUMBER('将来負担比率（分子）の構造'!M$53), IF('将来負担比率（分子）の構造'!M$53 &lt; 0, 0, '将来負担比率（分子）の構造'!M$53), NA())</f>
        <v>39644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4693</v>
      </c>
      <c r="C72" s="179">
        <f>基金残高に係る経年分析!G55</f>
        <v>6894</v>
      </c>
      <c r="D72" s="179">
        <f>基金残高に係る経年分析!H55</f>
        <v>8845</v>
      </c>
    </row>
    <row r="73" spans="1:16" x14ac:dyDescent="0.15">
      <c r="A73" s="178" t="s">
        <v>80</v>
      </c>
      <c r="B73" s="179">
        <f>基金残高に係る経年分析!F56</f>
        <v>29</v>
      </c>
      <c r="C73" s="179">
        <f>基金残高に係る経年分析!G56</f>
        <v>1529</v>
      </c>
      <c r="D73" s="179">
        <f>基金残高に係る経年分析!H56</f>
        <v>1529</v>
      </c>
    </row>
    <row r="74" spans="1:16" x14ac:dyDescent="0.15">
      <c r="A74" s="178" t="s">
        <v>81</v>
      </c>
      <c r="B74" s="179">
        <f>基金残高に係る経年分析!F57</f>
        <v>10414</v>
      </c>
      <c r="C74" s="179">
        <f>基金残高に係る経年分析!G57</f>
        <v>10061</v>
      </c>
      <c r="D74" s="179">
        <f>基金残高に係る経年分析!H57</f>
        <v>8930</v>
      </c>
    </row>
  </sheetData>
  <sheetProtection algorithmName="SHA-512" hashValue="qG13mbnCg9YcpFKs/O9iRtMagSfOxOGbaJNe7hqbWELPxOwuAOArFEwR8XU6FXFfH8q7gkpVvUJgSNsQD9C9pQ==" saltValue="WnUIKsyUYlm/KS6uR52y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37502060</v>
      </c>
      <c r="S5" s="613"/>
      <c r="T5" s="613"/>
      <c r="U5" s="613"/>
      <c r="V5" s="613"/>
      <c r="W5" s="613"/>
      <c r="X5" s="613"/>
      <c r="Y5" s="614"/>
      <c r="Z5" s="615">
        <v>25.9</v>
      </c>
      <c r="AA5" s="615"/>
      <c r="AB5" s="615"/>
      <c r="AC5" s="615"/>
      <c r="AD5" s="616">
        <v>35914028</v>
      </c>
      <c r="AE5" s="616"/>
      <c r="AF5" s="616"/>
      <c r="AG5" s="616"/>
      <c r="AH5" s="616"/>
      <c r="AI5" s="616"/>
      <c r="AJ5" s="616"/>
      <c r="AK5" s="616"/>
      <c r="AL5" s="617">
        <v>51.2</v>
      </c>
      <c r="AM5" s="618"/>
      <c r="AN5" s="618"/>
      <c r="AO5" s="619"/>
      <c r="AP5" s="609" t="s">
        <v>230</v>
      </c>
      <c r="AQ5" s="610"/>
      <c r="AR5" s="610"/>
      <c r="AS5" s="610"/>
      <c r="AT5" s="610"/>
      <c r="AU5" s="610"/>
      <c r="AV5" s="610"/>
      <c r="AW5" s="610"/>
      <c r="AX5" s="610"/>
      <c r="AY5" s="610"/>
      <c r="AZ5" s="610"/>
      <c r="BA5" s="610"/>
      <c r="BB5" s="610"/>
      <c r="BC5" s="610"/>
      <c r="BD5" s="610"/>
      <c r="BE5" s="610"/>
      <c r="BF5" s="611"/>
      <c r="BG5" s="623">
        <v>35881806</v>
      </c>
      <c r="BH5" s="624"/>
      <c r="BI5" s="624"/>
      <c r="BJ5" s="624"/>
      <c r="BK5" s="624"/>
      <c r="BL5" s="624"/>
      <c r="BM5" s="624"/>
      <c r="BN5" s="625"/>
      <c r="BO5" s="626">
        <v>95.7</v>
      </c>
      <c r="BP5" s="626"/>
      <c r="BQ5" s="626"/>
      <c r="BR5" s="626"/>
      <c r="BS5" s="627">
        <v>555879</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1228645</v>
      </c>
      <c r="S6" s="624"/>
      <c r="T6" s="624"/>
      <c r="U6" s="624"/>
      <c r="V6" s="624"/>
      <c r="W6" s="624"/>
      <c r="X6" s="624"/>
      <c r="Y6" s="625"/>
      <c r="Z6" s="626">
        <v>0.9</v>
      </c>
      <c r="AA6" s="626"/>
      <c r="AB6" s="626"/>
      <c r="AC6" s="626"/>
      <c r="AD6" s="627">
        <v>1228645</v>
      </c>
      <c r="AE6" s="627"/>
      <c r="AF6" s="627"/>
      <c r="AG6" s="627"/>
      <c r="AH6" s="627"/>
      <c r="AI6" s="627"/>
      <c r="AJ6" s="627"/>
      <c r="AK6" s="627"/>
      <c r="AL6" s="628">
        <v>1.8</v>
      </c>
      <c r="AM6" s="629"/>
      <c r="AN6" s="629"/>
      <c r="AO6" s="630"/>
      <c r="AP6" s="620" t="s">
        <v>235</v>
      </c>
      <c r="AQ6" s="621"/>
      <c r="AR6" s="621"/>
      <c r="AS6" s="621"/>
      <c r="AT6" s="621"/>
      <c r="AU6" s="621"/>
      <c r="AV6" s="621"/>
      <c r="AW6" s="621"/>
      <c r="AX6" s="621"/>
      <c r="AY6" s="621"/>
      <c r="AZ6" s="621"/>
      <c r="BA6" s="621"/>
      <c r="BB6" s="621"/>
      <c r="BC6" s="621"/>
      <c r="BD6" s="621"/>
      <c r="BE6" s="621"/>
      <c r="BF6" s="622"/>
      <c r="BG6" s="623">
        <v>35881806</v>
      </c>
      <c r="BH6" s="624"/>
      <c r="BI6" s="624"/>
      <c r="BJ6" s="624"/>
      <c r="BK6" s="624"/>
      <c r="BL6" s="624"/>
      <c r="BM6" s="624"/>
      <c r="BN6" s="625"/>
      <c r="BO6" s="626">
        <v>95.7</v>
      </c>
      <c r="BP6" s="626"/>
      <c r="BQ6" s="626"/>
      <c r="BR6" s="626"/>
      <c r="BS6" s="627">
        <v>555879</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505247</v>
      </c>
      <c r="CS6" s="624"/>
      <c r="CT6" s="624"/>
      <c r="CU6" s="624"/>
      <c r="CV6" s="624"/>
      <c r="CW6" s="624"/>
      <c r="CX6" s="624"/>
      <c r="CY6" s="625"/>
      <c r="CZ6" s="617">
        <v>0.4</v>
      </c>
      <c r="DA6" s="618"/>
      <c r="DB6" s="618"/>
      <c r="DC6" s="634"/>
      <c r="DD6" s="632" t="s">
        <v>129</v>
      </c>
      <c r="DE6" s="624"/>
      <c r="DF6" s="624"/>
      <c r="DG6" s="624"/>
      <c r="DH6" s="624"/>
      <c r="DI6" s="624"/>
      <c r="DJ6" s="624"/>
      <c r="DK6" s="624"/>
      <c r="DL6" s="624"/>
      <c r="DM6" s="624"/>
      <c r="DN6" s="624"/>
      <c r="DO6" s="624"/>
      <c r="DP6" s="625"/>
      <c r="DQ6" s="632">
        <v>504471</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11616</v>
      </c>
      <c r="S7" s="624"/>
      <c r="T7" s="624"/>
      <c r="U7" s="624"/>
      <c r="V7" s="624"/>
      <c r="W7" s="624"/>
      <c r="X7" s="624"/>
      <c r="Y7" s="625"/>
      <c r="Z7" s="626">
        <v>0</v>
      </c>
      <c r="AA7" s="626"/>
      <c r="AB7" s="626"/>
      <c r="AC7" s="626"/>
      <c r="AD7" s="627">
        <v>11616</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15843953</v>
      </c>
      <c r="BH7" s="624"/>
      <c r="BI7" s="624"/>
      <c r="BJ7" s="624"/>
      <c r="BK7" s="624"/>
      <c r="BL7" s="624"/>
      <c r="BM7" s="624"/>
      <c r="BN7" s="625"/>
      <c r="BO7" s="626">
        <v>42.2</v>
      </c>
      <c r="BP7" s="626"/>
      <c r="BQ7" s="626"/>
      <c r="BR7" s="626"/>
      <c r="BS7" s="627">
        <v>555879</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15393737</v>
      </c>
      <c r="CS7" s="624"/>
      <c r="CT7" s="624"/>
      <c r="CU7" s="624"/>
      <c r="CV7" s="624"/>
      <c r="CW7" s="624"/>
      <c r="CX7" s="624"/>
      <c r="CY7" s="625"/>
      <c r="CZ7" s="626">
        <v>11.2</v>
      </c>
      <c r="DA7" s="626"/>
      <c r="DB7" s="626"/>
      <c r="DC7" s="626"/>
      <c r="DD7" s="632">
        <v>537400</v>
      </c>
      <c r="DE7" s="624"/>
      <c r="DF7" s="624"/>
      <c r="DG7" s="624"/>
      <c r="DH7" s="624"/>
      <c r="DI7" s="624"/>
      <c r="DJ7" s="624"/>
      <c r="DK7" s="624"/>
      <c r="DL7" s="624"/>
      <c r="DM7" s="624"/>
      <c r="DN7" s="624"/>
      <c r="DO7" s="624"/>
      <c r="DP7" s="625"/>
      <c r="DQ7" s="632">
        <v>13648774</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167799</v>
      </c>
      <c r="S8" s="624"/>
      <c r="T8" s="624"/>
      <c r="U8" s="624"/>
      <c r="V8" s="624"/>
      <c r="W8" s="624"/>
      <c r="X8" s="624"/>
      <c r="Y8" s="625"/>
      <c r="Z8" s="626">
        <v>0.1</v>
      </c>
      <c r="AA8" s="626"/>
      <c r="AB8" s="626"/>
      <c r="AC8" s="626"/>
      <c r="AD8" s="627">
        <v>167799</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479812</v>
      </c>
      <c r="BH8" s="624"/>
      <c r="BI8" s="624"/>
      <c r="BJ8" s="624"/>
      <c r="BK8" s="624"/>
      <c r="BL8" s="624"/>
      <c r="BM8" s="624"/>
      <c r="BN8" s="625"/>
      <c r="BO8" s="626">
        <v>1.3</v>
      </c>
      <c r="BP8" s="626"/>
      <c r="BQ8" s="626"/>
      <c r="BR8" s="626"/>
      <c r="BS8" s="627" t="s">
        <v>129</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40110225</v>
      </c>
      <c r="CS8" s="624"/>
      <c r="CT8" s="624"/>
      <c r="CU8" s="624"/>
      <c r="CV8" s="624"/>
      <c r="CW8" s="624"/>
      <c r="CX8" s="624"/>
      <c r="CY8" s="625"/>
      <c r="CZ8" s="626">
        <v>29.2</v>
      </c>
      <c r="DA8" s="626"/>
      <c r="DB8" s="626"/>
      <c r="DC8" s="626"/>
      <c r="DD8" s="632">
        <v>601164</v>
      </c>
      <c r="DE8" s="624"/>
      <c r="DF8" s="624"/>
      <c r="DG8" s="624"/>
      <c r="DH8" s="624"/>
      <c r="DI8" s="624"/>
      <c r="DJ8" s="624"/>
      <c r="DK8" s="624"/>
      <c r="DL8" s="624"/>
      <c r="DM8" s="624"/>
      <c r="DN8" s="624"/>
      <c r="DO8" s="624"/>
      <c r="DP8" s="625"/>
      <c r="DQ8" s="632">
        <v>20064578</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116837</v>
      </c>
      <c r="S9" s="624"/>
      <c r="T9" s="624"/>
      <c r="U9" s="624"/>
      <c r="V9" s="624"/>
      <c r="W9" s="624"/>
      <c r="X9" s="624"/>
      <c r="Y9" s="625"/>
      <c r="Z9" s="626">
        <v>0.1</v>
      </c>
      <c r="AA9" s="626"/>
      <c r="AB9" s="626"/>
      <c r="AC9" s="626"/>
      <c r="AD9" s="627">
        <v>116837</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12562473</v>
      </c>
      <c r="BH9" s="624"/>
      <c r="BI9" s="624"/>
      <c r="BJ9" s="624"/>
      <c r="BK9" s="624"/>
      <c r="BL9" s="624"/>
      <c r="BM9" s="624"/>
      <c r="BN9" s="625"/>
      <c r="BO9" s="626">
        <v>33.5</v>
      </c>
      <c r="BP9" s="626"/>
      <c r="BQ9" s="626"/>
      <c r="BR9" s="626"/>
      <c r="BS9" s="627" t="s">
        <v>129</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15399577</v>
      </c>
      <c r="CS9" s="624"/>
      <c r="CT9" s="624"/>
      <c r="CU9" s="624"/>
      <c r="CV9" s="624"/>
      <c r="CW9" s="624"/>
      <c r="CX9" s="624"/>
      <c r="CY9" s="625"/>
      <c r="CZ9" s="626">
        <v>11.2</v>
      </c>
      <c r="DA9" s="626"/>
      <c r="DB9" s="626"/>
      <c r="DC9" s="626"/>
      <c r="DD9" s="632">
        <v>5430152</v>
      </c>
      <c r="DE9" s="624"/>
      <c r="DF9" s="624"/>
      <c r="DG9" s="624"/>
      <c r="DH9" s="624"/>
      <c r="DI9" s="624"/>
      <c r="DJ9" s="624"/>
      <c r="DK9" s="624"/>
      <c r="DL9" s="624"/>
      <c r="DM9" s="624"/>
      <c r="DN9" s="624"/>
      <c r="DO9" s="624"/>
      <c r="DP9" s="625"/>
      <c r="DQ9" s="632">
        <v>6832479</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247</v>
      </c>
      <c r="S10" s="624"/>
      <c r="T10" s="624"/>
      <c r="U10" s="624"/>
      <c r="V10" s="624"/>
      <c r="W10" s="624"/>
      <c r="X10" s="624"/>
      <c r="Y10" s="625"/>
      <c r="Z10" s="626" t="s">
        <v>129</v>
      </c>
      <c r="AA10" s="626"/>
      <c r="AB10" s="626"/>
      <c r="AC10" s="626"/>
      <c r="AD10" s="627" t="s">
        <v>181</v>
      </c>
      <c r="AE10" s="627"/>
      <c r="AF10" s="627"/>
      <c r="AG10" s="627"/>
      <c r="AH10" s="627"/>
      <c r="AI10" s="627"/>
      <c r="AJ10" s="627"/>
      <c r="AK10" s="627"/>
      <c r="AL10" s="628" t="s">
        <v>247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853436</v>
      </c>
      <c r="BH10" s="624"/>
      <c r="BI10" s="624"/>
      <c r="BJ10" s="624"/>
      <c r="BK10" s="624"/>
      <c r="BL10" s="624"/>
      <c r="BM10" s="624"/>
      <c r="BN10" s="625"/>
      <c r="BO10" s="626">
        <v>2.2999999999999998</v>
      </c>
      <c r="BP10" s="626"/>
      <c r="BQ10" s="626"/>
      <c r="BR10" s="626"/>
      <c r="BS10" s="627" t="s">
        <v>129</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325501</v>
      </c>
      <c r="CS10" s="624"/>
      <c r="CT10" s="624"/>
      <c r="CU10" s="624"/>
      <c r="CV10" s="624"/>
      <c r="CW10" s="624"/>
      <c r="CX10" s="624"/>
      <c r="CY10" s="625"/>
      <c r="CZ10" s="626">
        <v>0.2</v>
      </c>
      <c r="DA10" s="626"/>
      <c r="DB10" s="626"/>
      <c r="DC10" s="626"/>
      <c r="DD10" s="632" t="s">
        <v>129</v>
      </c>
      <c r="DE10" s="624"/>
      <c r="DF10" s="624"/>
      <c r="DG10" s="624"/>
      <c r="DH10" s="624"/>
      <c r="DI10" s="624"/>
      <c r="DJ10" s="624"/>
      <c r="DK10" s="624"/>
      <c r="DL10" s="624"/>
      <c r="DM10" s="624"/>
      <c r="DN10" s="624"/>
      <c r="DO10" s="624"/>
      <c r="DP10" s="625"/>
      <c r="DQ10" s="632">
        <v>144640</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6959943</v>
      </c>
      <c r="S11" s="624"/>
      <c r="T11" s="624"/>
      <c r="U11" s="624"/>
      <c r="V11" s="624"/>
      <c r="W11" s="624"/>
      <c r="X11" s="624"/>
      <c r="Y11" s="625"/>
      <c r="Z11" s="628">
        <v>4.8</v>
      </c>
      <c r="AA11" s="629"/>
      <c r="AB11" s="629"/>
      <c r="AC11" s="635"/>
      <c r="AD11" s="632">
        <v>6959943</v>
      </c>
      <c r="AE11" s="624"/>
      <c r="AF11" s="624"/>
      <c r="AG11" s="624"/>
      <c r="AH11" s="624"/>
      <c r="AI11" s="624"/>
      <c r="AJ11" s="624"/>
      <c r="AK11" s="625"/>
      <c r="AL11" s="628">
        <v>9.9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1948232</v>
      </c>
      <c r="BH11" s="624"/>
      <c r="BI11" s="624"/>
      <c r="BJ11" s="624"/>
      <c r="BK11" s="624"/>
      <c r="BL11" s="624"/>
      <c r="BM11" s="624"/>
      <c r="BN11" s="625"/>
      <c r="BO11" s="626">
        <v>5.2</v>
      </c>
      <c r="BP11" s="626"/>
      <c r="BQ11" s="626"/>
      <c r="BR11" s="626"/>
      <c r="BS11" s="627">
        <v>555879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2987250</v>
      </c>
      <c r="CS11" s="624"/>
      <c r="CT11" s="624"/>
      <c r="CU11" s="624"/>
      <c r="CV11" s="624"/>
      <c r="CW11" s="624"/>
      <c r="CX11" s="624"/>
      <c r="CY11" s="625"/>
      <c r="CZ11" s="626">
        <v>2.2000000000000002</v>
      </c>
      <c r="DA11" s="626"/>
      <c r="DB11" s="626"/>
      <c r="DC11" s="626"/>
      <c r="DD11" s="632">
        <v>332359</v>
      </c>
      <c r="DE11" s="624"/>
      <c r="DF11" s="624"/>
      <c r="DG11" s="624"/>
      <c r="DH11" s="624"/>
      <c r="DI11" s="624"/>
      <c r="DJ11" s="624"/>
      <c r="DK11" s="624"/>
      <c r="DL11" s="624"/>
      <c r="DM11" s="624"/>
      <c r="DN11" s="624"/>
      <c r="DO11" s="624"/>
      <c r="DP11" s="625"/>
      <c r="DQ11" s="632">
        <v>1869055</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28143</v>
      </c>
      <c r="S12" s="624"/>
      <c r="T12" s="624"/>
      <c r="U12" s="624"/>
      <c r="V12" s="624"/>
      <c r="W12" s="624"/>
      <c r="X12" s="624"/>
      <c r="Y12" s="625"/>
      <c r="Z12" s="626">
        <v>0</v>
      </c>
      <c r="AA12" s="626"/>
      <c r="AB12" s="626"/>
      <c r="AC12" s="626"/>
      <c r="AD12" s="627">
        <v>28143</v>
      </c>
      <c r="AE12" s="627"/>
      <c r="AF12" s="627"/>
      <c r="AG12" s="627"/>
      <c r="AH12" s="627"/>
      <c r="AI12" s="627"/>
      <c r="AJ12" s="627"/>
      <c r="AK12" s="627"/>
      <c r="AL12" s="628">
        <v>0</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16870093</v>
      </c>
      <c r="BH12" s="624"/>
      <c r="BI12" s="624"/>
      <c r="BJ12" s="624"/>
      <c r="BK12" s="624"/>
      <c r="BL12" s="624"/>
      <c r="BM12" s="624"/>
      <c r="BN12" s="625"/>
      <c r="BO12" s="626">
        <v>45</v>
      </c>
      <c r="BP12" s="626"/>
      <c r="BQ12" s="626"/>
      <c r="BR12" s="626"/>
      <c r="BS12" s="627" t="s">
        <v>181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5363532</v>
      </c>
      <c r="CS12" s="624"/>
      <c r="CT12" s="624"/>
      <c r="CU12" s="624"/>
      <c r="CV12" s="624"/>
      <c r="CW12" s="624"/>
      <c r="CX12" s="624"/>
      <c r="CY12" s="625"/>
      <c r="CZ12" s="626">
        <v>3.9</v>
      </c>
      <c r="DA12" s="626"/>
      <c r="DB12" s="626"/>
      <c r="DC12" s="626"/>
      <c r="DD12" s="632">
        <v>70745</v>
      </c>
      <c r="DE12" s="624"/>
      <c r="DF12" s="624"/>
      <c r="DG12" s="624"/>
      <c r="DH12" s="624"/>
      <c r="DI12" s="624"/>
      <c r="DJ12" s="624"/>
      <c r="DK12" s="624"/>
      <c r="DL12" s="624"/>
      <c r="DM12" s="624"/>
      <c r="DN12" s="624"/>
      <c r="DO12" s="624"/>
      <c r="DP12" s="625"/>
      <c r="DQ12" s="632">
        <v>2496503</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247</v>
      </c>
      <c r="S13" s="624"/>
      <c r="T13" s="624"/>
      <c r="U13" s="624"/>
      <c r="V13" s="624"/>
      <c r="W13" s="624"/>
      <c r="X13" s="624"/>
      <c r="Y13" s="625"/>
      <c r="Z13" s="626" t="s">
        <v>129</v>
      </c>
      <c r="AA13" s="626"/>
      <c r="AB13" s="626"/>
      <c r="AC13" s="626"/>
      <c r="AD13" s="627" t="s">
        <v>247</v>
      </c>
      <c r="AE13" s="627"/>
      <c r="AF13" s="627"/>
      <c r="AG13" s="627"/>
      <c r="AH13" s="627"/>
      <c r="AI13" s="627"/>
      <c r="AJ13" s="627"/>
      <c r="AK13" s="627"/>
      <c r="AL13" s="628" t="s">
        <v>247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16845625</v>
      </c>
      <c r="BH13" s="624"/>
      <c r="BI13" s="624"/>
      <c r="BJ13" s="624"/>
      <c r="BK13" s="624"/>
      <c r="BL13" s="624"/>
      <c r="BM13" s="624"/>
      <c r="BN13" s="625"/>
      <c r="BO13" s="626">
        <v>44.9</v>
      </c>
      <c r="BP13" s="626"/>
      <c r="BQ13" s="626"/>
      <c r="BR13" s="626"/>
      <c r="BS13" s="627" t="s">
        <v>129</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24912708</v>
      </c>
      <c r="CS13" s="624"/>
      <c r="CT13" s="624"/>
      <c r="CU13" s="624"/>
      <c r="CV13" s="624"/>
      <c r="CW13" s="624"/>
      <c r="CX13" s="624"/>
      <c r="CY13" s="625"/>
      <c r="CZ13" s="626">
        <v>18.100000000000001</v>
      </c>
      <c r="DA13" s="626"/>
      <c r="DB13" s="626"/>
      <c r="DC13" s="626"/>
      <c r="DD13" s="632">
        <v>9670435</v>
      </c>
      <c r="DE13" s="624"/>
      <c r="DF13" s="624"/>
      <c r="DG13" s="624"/>
      <c r="DH13" s="624"/>
      <c r="DI13" s="624"/>
      <c r="DJ13" s="624"/>
      <c r="DK13" s="624"/>
      <c r="DL13" s="624"/>
      <c r="DM13" s="624"/>
      <c r="DN13" s="624"/>
      <c r="DO13" s="624"/>
      <c r="DP13" s="625"/>
      <c r="DQ13" s="632">
        <v>9761920</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723</v>
      </c>
      <c r="S14" s="624"/>
      <c r="T14" s="624"/>
      <c r="U14" s="624"/>
      <c r="V14" s="624"/>
      <c r="W14" s="624"/>
      <c r="X14" s="624"/>
      <c r="Y14" s="625"/>
      <c r="Z14" s="626">
        <v>0</v>
      </c>
      <c r="AA14" s="626"/>
      <c r="AB14" s="626"/>
      <c r="AC14" s="626"/>
      <c r="AD14" s="627">
        <v>723</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964496</v>
      </c>
      <c r="BH14" s="624"/>
      <c r="BI14" s="624"/>
      <c r="BJ14" s="624"/>
      <c r="BK14" s="624"/>
      <c r="BL14" s="624"/>
      <c r="BM14" s="624"/>
      <c r="BN14" s="625"/>
      <c r="BO14" s="626">
        <v>2.6</v>
      </c>
      <c r="BP14" s="626"/>
      <c r="BQ14" s="626"/>
      <c r="BR14" s="626"/>
      <c r="BS14" s="627" t="s">
        <v>247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4003030</v>
      </c>
      <c r="CS14" s="624"/>
      <c r="CT14" s="624"/>
      <c r="CU14" s="624"/>
      <c r="CV14" s="624"/>
      <c r="CW14" s="624"/>
      <c r="CX14" s="624"/>
      <c r="CY14" s="625"/>
      <c r="CZ14" s="626">
        <v>2.9</v>
      </c>
      <c r="DA14" s="626"/>
      <c r="DB14" s="626"/>
      <c r="DC14" s="626"/>
      <c r="DD14" s="632">
        <v>261140</v>
      </c>
      <c r="DE14" s="624"/>
      <c r="DF14" s="624"/>
      <c r="DG14" s="624"/>
      <c r="DH14" s="624"/>
      <c r="DI14" s="624"/>
      <c r="DJ14" s="624"/>
      <c r="DK14" s="624"/>
      <c r="DL14" s="624"/>
      <c r="DM14" s="624"/>
      <c r="DN14" s="624"/>
      <c r="DO14" s="624"/>
      <c r="DP14" s="625"/>
      <c r="DQ14" s="632">
        <v>3754452</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247</v>
      </c>
      <c r="S15" s="624"/>
      <c r="T15" s="624"/>
      <c r="U15" s="624"/>
      <c r="V15" s="624"/>
      <c r="W15" s="624"/>
      <c r="X15" s="624"/>
      <c r="Y15" s="625"/>
      <c r="Z15" s="626" t="s">
        <v>129</v>
      </c>
      <c r="AA15" s="626"/>
      <c r="AB15" s="626"/>
      <c r="AC15" s="626"/>
      <c r="AD15" s="627" t="s">
        <v>247</v>
      </c>
      <c r="AE15" s="627"/>
      <c r="AF15" s="627"/>
      <c r="AG15" s="627"/>
      <c r="AH15" s="627"/>
      <c r="AI15" s="627"/>
      <c r="AJ15" s="627"/>
      <c r="AK15" s="627"/>
      <c r="AL15" s="628" t="s">
        <v>129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1758720</v>
      </c>
      <c r="BH15" s="624"/>
      <c r="BI15" s="624"/>
      <c r="BJ15" s="624"/>
      <c r="BK15" s="624"/>
      <c r="BL15" s="624"/>
      <c r="BM15" s="624"/>
      <c r="BN15" s="625"/>
      <c r="BO15" s="626">
        <v>4.7</v>
      </c>
      <c r="BP15" s="626"/>
      <c r="BQ15" s="626"/>
      <c r="BR15" s="626"/>
      <c r="BS15" s="627" t="s">
        <v>129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13936311</v>
      </c>
      <c r="CS15" s="624"/>
      <c r="CT15" s="624"/>
      <c r="CU15" s="624"/>
      <c r="CV15" s="624"/>
      <c r="CW15" s="624"/>
      <c r="CX15" s="624"/>
      <c r="CY15" s="625"/>
      <c r="CZ15" s="626">
        <v>10.1</v>
      </c>
      <c r="DA15" s="626"/>
      <c r="DB15" s="626"/>
      <c r="DC15" s="626"/>
      <c r="DD15" s="632">
        <v>3213772</v>
      </c>
      <c r="DE15" s="624"/>
      <c r="DF15" s="624"/>
      <c r="DG15" s="624"/>
      <c r="DH15" s="624"/>
      <c r="DI15" s="624"/>
      <c r="DJ15" s="624"/>
      <c r="DK15" s="624"/>
      <c r="DL15" s="624"/>
      <c r="DM15" s="624"/>
      <c r="DN15" s="624"/>
      <c r="DO15" s="624"/>
      <c r="DP15" s="625"/>
      <c r="DQ15" s="632">
        <v>9623588</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87498</v>
      </c>
      <c r="S16" s="624"/>
      <c r="T16" s="624"/>
      <c r="U16" s="624"/>
      <c r="V16" s="624"/>
      <c r="W16" s="624"/>
      <c r="X16" s="624"/>
      <c r="Y16" s="625"/>
      <c r="Z16" s="626">
        <v>0.1</v>
      </c>
      <c r="AA16" s="626"/>
      <c r="AB16" s="626"/>
      <c r="AC16" s="626"/>
      <c r="AD16" s="627">
        <v>87498</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v>444544</v>
      </c>
      <c r="BH16" s="624"/>
      <c r="BI16" s="624"/>
      <c r="BJ16" s="624"/>
      <c r="BK16" s="624"/>
      <c r="BL16" s="624"/>
      <c r="BM16" s="624"/>
      <c r="BN16" s="625"/>
      <c r="BO16" s="626">
        <v>1.2</v>
      </c>
      <c r="BP16" s="626"/>
      <c r="BQ16" s="626"/>
      <c r="BR16" s="626"/>
      <c r="BS16" s="627" t="s">
        <v>129</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73146</v>
      </c>
      <c r="CS16" s="624"/>
      <c r="CT16" s="624"/>
      <c r="CU16" s="624"/>
      <c r="CV16" s="624"/>
      <c r="CW16" s="624"/>
      <c r="CX16" s="624"/>
      <c r="CY16" s="625"/>
      <c r="CZ16" s="626">
        <v>0.1</v>
      </c>
      <c r="DA16" s="626"/>
      <c r="DB16" s="626"/>
      <c r="DC16" s="626"/>
      <c r="DD16" s="632" t="s">
        <v>129</v>
      </c>
      <c r="DE16" s="624"/>
      <c r="DF16" s="624"/>
      <c r="DG16" s="624"/>
      <c r="DH16" s="624"/>
      <c r="DI16" s="624"/>
      <c r="DJ16" s="624"/>
      <c r="DK16" s="624"/>
      <c r="DL16" s="624"/>
      <c r="DM16" s="624"/>
      <c r="DN16" s="624"/>
      <c r="DO16" s="624"/>
      <c r="DP16" s="625"/>
      <c r="DQ16" s="632">
        <v>73146</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650642</v>
      </c>
      <c r="S17" s="624"/>
      <c r="T17" s="624"/>
      <c r="U17" s="624"/>
      <c r="V17" s="624"/>
      <c r="W17" s="624"/>
      <c r="X17" s="624"/>
      <c r="Y17" s="625"/>
      <c r="Z17" s="626">
        <v>0.5</v>
      </c>
      <c r="AA17" s="626"/>
      <c r="AB17" s="626"/>
      <c r="AC17" s="626"/>
      <c r="AD17" s="627">
        <v>650642</v>
      </c>
      <c r="AE17" s="627"/>
      <c r="AF17" s="627"/>
      <c r="AG17" s="627"/>
      <c r="AH17" s="627"/>
      <c r="AI17" s="627"/>
      <c r="AJ17" s="627"/>
      <c r="AK17" s="627"/>
      <c r="AL17" s="628">
        <v>0.9</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247</v>
      </c>
      <c r="BH17" s="624"/>
      <c r="BI17" s="624"/>
      <c r="BJ17" s="624"/>
      <c r="BK17" s="624"/>
      <c r="BL17" s="624"/>
      <c r="BM17" s="624"/>
      <c r="BN17" s="625"/>
      <c r="BO17" s="626" t="s">
        <v>181</v>
      </c>
      <c r="BP17" s="626"/>
      <c r="BQ17" s="626"/>
      <c r="BR17" s="626"/>
      <c r="BS17" s="627" t="s">
        <v>129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14421739</v>
      </c>
      <c r="CS17" s="624"/>
      <c r="CT17" s="624"/>
      <c r="CU17" s="624"/>
      <c r="CV17" s="624"/>
      <c r="CW17" s="624"/>
      <c r="CX17" s="624"/>
      <c r="CY17" s="625"/>
      <c r="CZ17" s="626">
        <v>10.5</v>
      </c>
      <c r="DA17" s="626"/>
      <c r="DB17" s="626"/>
      <c r="DC17" s="626"/>
      <c r="DD17" s="632" t="s">
        <v>129</v>
      </c>
      <c r="DE17" s="624"/>
      <c r="DF17" s="624"/>
      <c r="DG17" s="624"/>
      <c r="DH17" s="624"/>
      <c r="DI17" s="624"/>
      <c r="DJ17" s="624"/>
      <c r="DK17" s="624"/>
      <c r="DL17" s="624"/>
      <c r="DM17" s="624"/>
      <c r="DN17" s="624"/>
      <c r="DO17" s="624"/>
      <c r="DP17" s="625"/>
      <c r="DQ17" s="632">
        <v>14211803</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312391</v>
      </c>
      <c r="S18" s="624"/>
      <c r="T18" s="624"/>
      <c r="U18" s="624"/>
      <c r="V18" s="624"/>
      <c r="W18" s="624"/>
      <c r="X18" s="624"/>
      <c r="Y18" s="625"/>
      <c r="Z18" s="626">
        <v>0.2</v>
      </c>
      <c r="AA18" s="626"/>
      <c r="AB18" s="626"/>
      <c r="AC18" s="626"/>
      <c r="AD18" s="627">
        <v>312391</v>
      </c>
      <c r="AE18" s="627"/>
      <c r="AF18" s="627"/>
      <c r="AG18" s="627"/>
      <c r="AH18" s="627"/>
      <c r="AI18" s="627"/>
      <c r="AJ18" s="627"/>
      <c r="AK18" s="627"/>
      <c r="AL18" s="628">
        <v>0.4</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181</v>
      </c>
      <c r="BP18" s="626"/>
      <c r="BQ18" s="626"/>
      <c r="BR18" s="626"/>
      <c r="BS18" s="627" t="s">
        <v>129</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247</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297553</v>
      </c>
      <c r="S19" s="624"/>
      <c r="T19" s="624"/>
      <c r="U19" s="624"/>
      <c r="V19" s="624"/>
      <c r="W19" s="624"/>
      <c r="X19" s="624"/>
      <c r="Y19" s="625"/>
      <c r="Z19" s="626">
        <v>0.2</v>
      </c>
      <c r="AA19" s="626"/>
      <c r="AB19" s="626"/>
      <c r="AC19" s="626"/>
      <c r="AD19" s="627">
        <v>297553</v>
      </c>
      <c r="AE19" s="627"/>
      <c r="AF19" s="627"/>
      <c r="AG19" s="627"/>
      <c r="AH19" s="627"/>
      <c r="AI19" s="627"/>
      <c r="AJ19" s="627"/>
      <c r="AK19" s="627"/>
      <c r="AL19" s="628">
        <v>0.4</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1620254</v>
      </c>
      <c r="BH19" s="624"/>
      <c r="BI19" s="624"/>
      <c r="BJ19" s="624"/>
      <c r="BK19" s="624"/>
      <c r="BL19" s="624"/>
      <c r="BM19" s="624"/>
      <c r="BN19" s="625"/>
      <c r="BO19" s="626">
        <v>4.3</v>
      </c>
      <c r="BP19" s="626"/>
      <c r="BQ19" s="626"/>
      <c r="BR19" s="626"/>
      <c r="BS19" s="627" t="s">
        <v>129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247</v>
      </c>
      <c r="CS19" s="624"/>
      <c r="CT19" s="624"/>
      <c r="CU19" s="624"/>
      <c r="CV19" s="624"/>
      <c r="CW19" s="624"/>
      <c r="CX19" s="624"/>
      <c r="CY19" s="625"/>
      <c r="CZ19" s="626" t="s">
        <v>181</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14838</v>
      </c>
      <c r="S20" s="624"/>
      <c r="T20" s="624"/>
      <c r="U20" s="624"/>
      <c r="V20" s="624"/>
      <c r="W20" s="624"/>
      <c r="X20" s="624"/>
      <c r="Y20" s="625"/>
      <c r="Z20" s="626">
        <v>0</v>
      </c>
      <c r="AA20" s="626"/>
      <c r="AB20" s="626"/>
      <c r="AC20" s="626"/>
      <c r="AD20" s="627">
        <v>14838</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1620254</v>
      </c>
      <c r="BH20" s="624"/>
      <c r="BI20" s="624"/>
      <c r="BJ20" s="624"/>
      <c r="BK20" s="624"/>
      <c r="BL20" s="624"/>
      <c r="BM20" s="624"/>
      <c r="BN20" s="625"/>
      <c r="BO20" s="626">
        <v>4.3</v>
      </c>
      <c r="BP20" s="626"/>
      <c r="BQ20" s="626"/>
      <c r="BR20" s="626"/>
      <c r="BS20" s="627" t="s">
        <v>247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137432003</v>
      </c>
      <c r="CS20" s="624"/>
      <c r="CT20" s="624"/>
      <c r="CU20" s="624"/>
      <c r="CV20" s="624"/>
      <c r="CW20" s="624"/>
      <c r="CX20" s="624"/>
      <c r="CY20" s="625"/>
      <c r="CZ20" s="626">
        <v>100</v>
      </c>
      <c r="DA20" s="626"/>
      <c r="DB20" s="626"/>
      <c r="DC20" s="626"/>
      <c r="DD20" s="632">
        <v>20117167</v>
      </c>
      <c r="DE20" s="624"/>
      <c r="DF20" s="624"/>
      <c r="DG20" s="624"/>
      <c r="DH20" s="624"/>
      <c r="DI20" s="624"/>
      <c r="DJ20" s="624"/>
      <c r="DK20" s="624"/>
      <c r="DL20" s="624"/>
      <c r="DM20" s="624"/>
      <c r="DN20" s="624"/>
      <c r="DO20" s="624"/>
      <c r="DP20" s="625"/>
      <c r="DQ20" s="632">
        <v>82985409</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27477390</v>
      </c>
      <c r="S21" s="624"/>
      <c r="T21" s="624"/>
      <c r="U21" s="624"/>
      <c r="V21" s="624"/>
      <c r="W21" s="624"/>
      <c r="X21" s="624"/>
      <c r="Y21" s="625"/>
      <c r="Z21" s="626">
        <v>19</v>
      </c>
      <c r="AA21" s="626"/>
      <c r="AB21" s="626"/>
      <c r="AC21" s="626"/>
      <c r="AD21" s="627">
        <v>24260963</v>
      </c>
      <c r="AE21" s="627"/>
      <c r="AF21" s="627"/>
      <c r="AG21" s="627"/>
      <c r="AH21" s="627"/>
      <c r="AI21" s="627"/>
      <c r="AJ21" s="627"/>
      <c r="AK21" s="627"/>
      <c r="AL21" s="628">
        <v>34.6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32222</v>
      </c>
      <c r="BH21" s="624"/>
      <c r="BI21" s="624"/>
      <c r="BJ21" s="624"/>
      <c r="BK21" s="624"/>
      <c r="BL21" s="624"/>
      <c r="BM21" s="624"/>
      <c r="BN21" s="625"/>
      <c r="BO21" s="626">
        <v>0.1</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24260963</v>
      </c>
      <c r="S22" s="624"/>
      <c r="T22" s="624"/>
      <c r="U22" s="624"/>
      <c r="V22" s="624"/>
      <c r="W22" s="624"/>
      <c r="X22" s="624"/>
      <c r="Y22" s="625"/>
      <c r="Z22" s="626">
        <v>16.8</v>
      </c>
      <c r="AA22" s="626"/>
      <c r="AB22" s="626"/>
      <c r="AC22" s="626"/>
      <c r="AD22" s="627">
        <v>24260963</v>
      </c>
      <c r="AE22" s="627"/>
      <c r="AF22" s="627"/>
      <c r="AG22" s="627"/>
      <c r="AH22" s="627"/>
      <c r="AI22" s="627"/>
      <c r="AJ22" s="627"/>
      <c r="AK22" s="627"/>
      <c r="AL22" s="628">
        <v>34.6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247</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3216032</v>
      </c>
      <c r="S23" s="624"/>
      <c r="T23" s="624"/>
      <c r="U23" s="624"/>
      <c r="V23" s="624"/>
      <c r="W23" s="624"/>
      <c r="X23" s="624"/>
      <c r="Y23" s="625"/>
      <c r="Z23" s="626">
        <v>2.2000000000000002</v>
      </c>
      <c r="AA23" s="626"/>
      <c r="AB23" s="626"/>
      <c r="AC23" s="626"/>
      <c r="AD23" s="627" t="s">
        <v>129</v>
      </c>
      <c r="AE23" s="627"/>
      <c r="AF23" s="627"/>
      <c r="AG23" s="627"/>
      <c r="AH23" s="627"/>
      <c r="AI23" s="627"/>
      <c r="AJ23" s="627"/>
      <c r="AK23" s="627"/>
      <c r="AL23" s="628" t="s">
        <v>129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1588032</v>
      </c>
      <c r="BH23" s="624"/>
      <c r="BI23" s="624"/>
      <c r="BJ23" s="624"/>
      <c r="BK23" s="624"/>
      <c r="BL23" s="624"/>
      <c r="BM23" s="624"/>
      <c r="BN23" s="625"/>
      <c r="BO23" s="626">
        <v>4.2</v>
      </c>
      <c r="BP23" s="626"/>
      <c r="BQ23" s="626"/>
      <c r="BR23" s="626"/>
      <c r="BS23" s="627" t="s">
        <v>247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395</v>
      </c>
      <c r="S24" s="624"/>
      <c r="T24" s="624"/>
      <c r="U24" s="624"/>
      <c r="V24" s="624"/>
      <c r="W24" s="624"/>
      <c r="X24" s="624"/>
      <c r="Y24" s="625"/>
      <c r="Z24" s="626">
        <v>0</v>
      </c>
      <c r="AA24" s="626"/>
      <c r="AB24" s="626"/>
      <c r="AC24" s="626"/>
      <c r="AD24" s="627" t="s">
        <v>129</v>
      </c>
      <c r="AE24" s="627"/>
      <c r="AF24" s="627"/>
      <c r="AG24" s="627"/>
      <c r="AH24" s="627"/>
      <c r="AI24" s="627"/>
      <c r="AJ24" s="627"/>
      <c r="AK24" s="627"/>
      <c r="AL24" s="628" t="s">
        <v>247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181</v>
      </c>
      <c r="BP24" s="626"/>
      <c r="BQ24" s="626"/>
      <c r="BR24" s="626"/>
      <c r="BS24" s="627" t="s">
        <v>181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59569695</v>
      </c>
      <c r="CS24" s="613"/>
      <c r="CT24" s="613"/>
      <c r="CU24" s="613"/>
      <c r="CV24" s="613"/>
      <c r="CW24" s="613"/>
      <c r="CX24" s="613"/>
      <c r="CY24" s="614"/>
      <c r="CZ24" s="617">
        <v>43.3</v>
      </c>
      <c r="DA24" s="618"/>
      <c r="DB24" s="618"/>
      <c r="DC24" s="634"/>
      <c r="DD24" s="658">
        <v>40241563</v>
      </c>
      <c r="DE24" s="613"/>
      <c r="DF24" s="613"/>
      <c r="DG24" s="613"/>
      <c r="DH24" s="613"/>
      <c r="DI24" s="613"/>
      <c r="DJ24" s="613"/>
      <c r="DK24" s="614"/>
      <c r="DL24" s="658">
        <v>39803215</v>
      </c>
      <c r="DM24" s="613"/>
      <c r="DN24" s="613"/>
      <c r="DO24" s="613"/>
      <c r="DP24" s="613"/>
      <c r="DQ24" s="613"/>
      <c r="DR24" s="613"/>
      <c r="DS24" s="613"/>
      <c r="DT24" s="613"/>
      <c r="DU24" s="613"/>
      <c r="DV24" s="614"/>
      <c r="DW24" s="617">
        <v>54.7</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74543687</v>
      </c>
      <c r="S25" s="624"/>
      <c r="T25" s="624"/>
      <c r="U25" s="624"/>
      <c r="V25" s="624"/>
      <c r="W25" s="624"/>
      <c r="X25" s="624"/>
      <c r="Y25" s="625"/>
      <c r="Z25" s="626">
        <v>51.6</v>
      </c>
      <c r="AA25" s="626"/>
      <c r="AB25" s="626"/>
      <c r="AC25" s="626"/>
      <c r="AD25" s="627">
        <v>69739228</v>
      </c>
      <c r="AE25" s="627"/>
      <c r="AF25" s="627"/>
      <c r="AG25" s="627"/>
      <c r="AH25" s="627"/>
      <c r="AI25" s="627"/>
      <c r="AJ25" s="627"/>
      <c r="AK25" s="627"/>
      <c r="AL25" s="628">
        <v>99.4</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181</v>
      </c>
      <c r="BH25" s="624"/>
      <c r="BI25" s="624"/>
      <c r="BJ25" s="624"/>
      <c r="BK25" s="624"/>
      <c r="BL25" s="624"/>
      <c r="BM25" s="624"/>
      <c r="BN25" s="625"/>
      <c r="BO25" s="626" t="s">
        <v>129</v>
      </c>
      <c r="BP25" s="626"/>
      <c r="BQ25" s="626"/>
      <c r="BR25" s="626"/>
      <c r="BS25" s="627" t="s">
        <v>181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21078309</v>
      </c>
      <c r="CS25" s="655"/>
      <c r="CT25" s="655"/>
      <c r="CU25" s="655"/>
      <c r="CV25" s="655"/>
      <c r="CW25" s="655"/>
      <c r="CX25" s="655"/>
      <c r="CY25" s="656"/>
      <c r="CZ25" s="628">
        <v>15.3</v>
      </c>
      <c r="DA25" s="653"/>
      <c r="DB25" s="653"/>
      <c r="DC25" s="657"/>
      <c r="DD25" s="632">
        <v>19588987</v>
      </c>
      <c r="DE25" s="655"/>
      <c r="DF25" s="655"/>
      <c r="DG25" s="655"/>
      <c r="DH25" s="655"/>
      <c r="DI25" s="655"/>
      <c r="DJ25" s="655"/>
      <c r="DK25" s="656"/>
      <c r="DL25" s="632">
        <v>19154984</v>
      </c>
      <c r="DM25" s="655"/>
      <c r="DN25" s="655"/>
      <c r="DO25" s="655"/>
      <c r="DP25" s="655"/>
      <c r="DQ25" s="655"/>
      <c r="DR25" s="655"/>
      <c r="DS25" s="655"/>
      <c r="DT25" s="655"/>
      <c r="DU25" s="655"/>
      <c r="DV25" s="656"/>
      <c r="DW25" s="628">
        <v>26.3</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27536</v>
      </c>
      <c r="S26" s="624"/>
      <c r="T26" s="624"/>
      <c r="U26" s="624"/>
      <c r="V26" s="624"/>
      <c r="W26" s="624"/>
      <c r="X26" s="624"/>
      <c r="Y26" s="625"/>
      <c r="Z26" s="626">
        <v>0</v>
      </c>
      <c r="AA26" s="626"/>
      <c r="AB26" s="626"/>
      <c r="AC26" s="626"/>
      <c r="AD26" s="627">
        <v>27536</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181</v>
      </c>
      <c r="BP26" s="626"/>
      <c r="BQ26" s="626"/>
      <c r="BR26" s="626"/>
      <c r="BS26" s="627" t="s">
        <v>129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12566437</v>
      </c>
      <c r="CS26" s="624"/>
      <c r="CT26" s="624"/>
      <c r="CU26" s="624"/>
      <c r="CV26" s="624"/>
      <c r="CW26" s="624"/>
      <c r="CX26" s="624"/>
      <c r="CY26" s="625"/>
      <c r="CZ26" s="628">
        <v>9.1</v>
      </c>
      <c r="DA26" s="653"/>
      <c r="DB26" s="653"/>
      <c r="DC26" s="657"/>
      <c r="DD26" s="632">
        <v>11601606</v>
      </c>
      <c r="DE26" s="624"/>
      <c r="DF26" s="624"/>
      <c r="DG26" s="624"/>
      <c r="DH26" s="624"/>
      <c r="DI26" s="624"/>
      <c r="DJ26" s="624"/>
      <c r="DK26" s="625"/>
      <c r="DL26" s="632" t="s">
        <v>181</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260051</v>
      </c>
      <c r="S27" s="624"/>
      <c r="T27" s="624"/>
      <c r="U27" s="624"/>
      <c r="V27" s="624"/>
      <c r="W27" s="624"/>
      <c r="X27" s="624"/>
      <c r="Y27" s="625"/>
      <c r="Z27" s="626">
        <v>0.2</v>
      </c>
      <c r="AA27" s="626"/>
      <c r="AB27" s="626"/>
      <c r="AC27" s="626"/>
      <c r="AD27" s="627" t="s">
        <v>247</v>
      </c>
      <c r="AE27" s="627"/>
      <c r="AF27" s="627"/>
      <c r="AG27" s="627"/>
      <c r="AH27" s="627"/>
      <c r="AI27" s="627"/>
      <c r="AJ27" s="627"/>
      <c r="AK27" s="627"/>
      <c r="AL27" s="628" t="s">
        <v>247</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37502060</v>
      </c>
      <c r="BH27" s="624"/>
      <c r="BI27" s="624"/>
      <c r="BJ27" s="624"/>
      <c r="BK27" s="624"/>
      <c r="BL27" s="624"/>
      <c r="BM27" s="624"/>
      <c r="BN27" s="625"/>
      <c r="BO27" s="626">
        <v>100</v>
      </c>
      <c r="BP27" s="626"/>
      <c r="BQ27" s="626"/>
      <c r="BR27" s="626"/>
      <c r="BS27" s="627">
        <v>555879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24069647</v>
      </c>
      <c r="CS27" s="655"/>
      <c r="CT27" s="655"/>
      <c r="CU27" s="655"/>
      <c r="CV27" s="655"/>
      <c r="CW27" s="655"/>
      <c r="CX27" s="655"/>
      <c r="CY27" s="656"/>
      <c r="CZ27" s="628">
        <v>17.5</v>
      </c>
      <c r="DA27" s="653"/>
      <c r="DB27" s="653"/>
      <c r="DC27" s="657"/>
      <c r="DD27" s="632">
        <v>6440773</v>
      </c>
      <c r="DE27" s="655"/>
      <c r="DF27" s="655"/>
      <c r="DG27" s="655"/>
      <c r="DH27" s="655"/>
      <c r="DI27" s="655"/>
      <c r="DJ27" s="655"/>
      <c r="DK27" s="656"/>
      <c r="DL27" s="632">
        <v>6436428</v>
      </c>
      <c r="DM27" s="655"/>
      <c r="DN27" s="655"/>
      <c r="DO27" s="655"/>
      <c r="DP27" s="655"/>
      <c r="DQ27" s="655"/>
      <c r="DR27" s="655"/>
      <c r="DS27" s="655"/>
      <c r="DT27" s="655"/>
      <c r="DU27" s="655"/>
      <c r="DV27" s="656"/>
      <c r="DW27" s="628">
        <v>8.8000000000000007</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887019</v>
      </c>
      <c r="S28" s="624"/>
      <c r="T28" s="624"/>
      <c r="U28" s="624"/>
      <c r="V28" s="624"/>
      <c r="W28" s="624"/>
      <c r="X28" s="624"/>
      <c r="Y28" s="625"/>
      <c r="Z28" s="626">
        <v>0.6</v>
      </c>
      <c r="AA28" s="626"/>
      <c r="AB28" s="626"/>
      <c r="AC28" s="626"/>
      <c r="AD28" s="627">
        <v>137777</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14421739</v>
      </c>
      <c r="CS28" s="624"/>
      <c r="CT28" s="624"/>
      <c r="CU28" s="624"/>
      <c r="CV28" s="624"/>
      <c r="CW28" s="624"/>
      <c r="CX28" s="624"/>
      <c r="CY28" s="625"/>
      <c r="CZ28" s="628">
        <v>10.5</v>
      </c>
      <c r="DA28" s="653"/>
      <c r="DB28" s="653"/>
      <c r="DC28" s="657"/>
      <c r="DD28" s="632">
        <v>14211803</v>
      </c>
      <c r="DE28" s="624"/>
      <c r="DF28" s="624"/>
      <c r="DG28" s="624"/>
      <c r="DH28" s="624"/>
      <c r="DI28" s="624"/>
      <c r="DJ28" s="624"/>
      <c r="DK28" s="625"/>
      <c r="DL28" s="632">
        <v>14211803</v>
      </c>
      <c r="DM28" s="624"/>
      <c r="DN28" s="624"/>
      <c r="DO28" s="624"/>
      <c r="DP28" s="624"/>
      <c r="DQ28" s="624"/>
      <c r="DR28" s="624"/>
      <c r="DS28" s="624"/>
      <c r="DT28" s="624"/>
      <c r="DU28" s="624"/>
      <c r="DV28" s="625"/>
      <c r="DW28" s="628">
        <v>19.5</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901419</v>
      </c>
      <c r="S29" s="624"/>
      <c r="T29" s="624"/>
      <c r="U29" s="624"/>
      <c r="V29" s="624"/>
      <c r="W29" s="624"/>
      <c r="X29" s="624"/>
      <c r="Y29" s="625"/>
      <c r="Z29" s="626">
        <v>0.6</v>
      </c>
      <c r="AA29" s="626"/>
      <c r="AB29" s="626"/>
      <c r="AC29" s="626"/>
      <c r="AD29" s="627">
        <v>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14421697</v>
      </c>
      <c r="CS29" s="655"/>
      <c r="CT29" s="655"/>
      <c r="CU29" s="655"/>
      <c r="CV29" s="655"/>
      <c r="CW29" s="655"/>
      <c r="CX29" s="655"/>
      <c r="CY29" s="656"/>
      <c r="CZ29" s="628">
        <v>10.5</v>
      </c>
      <c r="DA29" s="653"/>
      <c r="DB29" s="653"/>
      <c r="DC29" s="657"/>
      <c r="DD29" s="632">
        <v>14211761</v>
      </c>
      <c r="DE29" s="655"/>
      <c r="DF29" s="655"/>
      <c r="DG29" s="655"/>
      <c r="DH29" s="655"/>
      <c r="DI29" s="655"/>
      <c r="DJ29" s="655"/>
      <c r="DK29" s="656"/>
      <c r="DL29" s="632">
        <v>14211761</v>
      </c>
      <c r="DM29" s="655"/>
      <c r="DN29" s="655"/>
      <c r="DO29" s="655"/>
      <c r="DP29" s="655"/>
      <c r="DQ29" s="655"/>
      <c r="DR29" s="655"/>
      <c r="DS29" s="655"/>
      <c r="DT29" s="655"/>
      <c r="DU29" s="655"/>
      <c r="DV29" s="656"/>
      <c r="DW29" s="628">
        <v>19.5</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27600936</v>
      </c>
      <c r="S30" s="624"/>
      <c r="T30" s="624"/>
      <c r="U30" s="624"/>
      <c r="V30" s="624"/>
      <c r="W30" s="624"/>
      <c r="X30" s="624"/>
      <c r="Y30" s="625"/>
      <c r="Z30" s="626">
        <v>19.100000000000001</v>
      </c>
      <c r="AA30" s="626"/>
      <c r="AB30" s="626"/>
      <c r="AC30" s="626"/>
      <c r="AD30" s="627" t="s">
        <v>129</v>
      </c>
      <c r="AE30" s="627"/>
      <c r="AF30" s="627"/>
      <c r="AG30" s="627"/>
      <c r="AH30" s="627"/>
      <c r="AI30" s="627"/>
      <c r="AJ30" s="627"/>
      <c r="AK30" s="627"/>
      <c r="AL30" s="628" t="s">
        <v>129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13991444</v>
      </c>
      <c r="CS30" s="624"/>
      <c r="CT30" s="624"/>
      <c r="CU30" s="624"/>
      <c r="CV30" s="624"/>
      <c r="CW30" s="624"/>
      <c r="CX30" s="624"/>
      <c r="CY30" s="625"/>
      <c r="CZ30" s="628">
        <v>10.199999999999999</v>
      </c>
      <c r="DA30" s="653"/>
      <c r="DB30" s="653"/>
      <c r="DC30" s="657"/>
      <c r="DD30" s="632">
        <v>13781635</v>
      </c>
      <c r="DE30" s="624"/>
      <c r="DF30" s="624"/>
      <c r="DG30" s="624"/>
      <c r="DH30" s="624"/>
      <c r="DI30" s="624"/>
      <c r="DJ30" s="624"/>
      <c r="DK30" s="625"/>
      <c r="DL30" s="632">
        <v>13781635</v>
      </c>
      <c r="DM30" s="624"/>
      <c r="DN30" s="624"/>
      <c r="DO30" s="624"/>
      <c r="DP30" s="624"/>
      <c r="DQ30" s="624"/>
      <c r="DR30" s="624"/>
      <c r="DS30" s="624"/>
      <c r="DT30" s="624"/>
      <c r="DU30" s="624"/>
      <c r="DV30" s="625"/>
      <c r="DW30" s="628">
        <v>18.899999999999999</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247</v>
      </c>
      <c r="AE31" s="627"/>
      <c r="AF31" s="627"/>
      <c r="AG31" s="627"/>
      <c r="AH31" s="627"/>
      <c r="AI31" s="627"/>
      <c r="AJ31" s="627"/>
      <c r="AK31" s="627"/>
      <c r="AL31" s="628" t="s">
        <v>247</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99.4</v>
      </c>
      <c r="BH31" s="667"/>
      <c r="BI31" s="667"/>
      <c r="BJ31" s="667"/>
      <c r="BK31" s="667"/>
      <c r="BL31" s="667"/>
      <c r="BM31" s="618">
        <v>98.2</v>
      </c>
      <c r="BN31" s="667"/>
      <c r="BO31" s="667"/>
      <c r="BP31" s="667"/>
      <c r="BQ31" s="668"/>
      <c r="BR31" s="679">
        <v>99.5</v>
      </c>
      <c r="BS31" s="667"/>
      <c r="BT31" s="667"/>
      <c r="BU31" s="667"/>
      <c r="BV31" s="667"/>
      <c r="BW31" s="667"/>
      <c r="BX31" s="618">
        <v>98.2</v>
      </c>
      <c r="BY31" s="667"/>
      <c r="BZ31" s="667"/>
      <c r="CA31" s="667"/>
      <c r="CB31" s="668"/>
      <c r="CD31" s="661"/>
      <c r="CE31" s="662"/>
      <c r="CF31" s="620" t="s">
        <v>316</v>
      </c>
      <c r="CG31" s="621"/>
      <c r="CH31" s="621"/>
      <c r="CI31" s="621"/>
      <c r="CJ31" s="621"/>
      <c r="CK31" s="621"/>
      <c r="CL31" s="621"/>
      <c r="CM31" s="621"/>
      <c r="CN31" s="621"/>
      <c r="CO31" s="621"/>
      <c r="CP31" s="621"/>
      <c r="CQ31" s="622"/>
      <c r="CR31" s="623">
        <v>430253</v>
      </c>
      <c r="CS31" s="655"/>
      <c r="CT31" s="655"/>
      <c r="CU31" s="655"/>
      <c r="CV31" s="655"/>
      <c r="CW31" s="655"/>
      <c r="CX31" s="655"/>
      <c r="CY31" s="656"/>
      <c r="CZ31" s="628">
        <v>0.3</v>
      </c>
      <c r="DA31" s="653"/>
      <c r="DB31" s="653"/>
      <c r="DC31" s="657"/>
      <c r="DD31" s="632">
        <v>430126</v>
      </c>
      <c r="DE31" s="655"/>
      <c r="DF31" s="655"/>
      <c r="DG31" s="655"/>
      <c r="DH31" s="655"/>
      <c r="DI31" s="655"/>
      <c r="DJ31" s="655"/>
      <c r="DK31" s="656"/>
      <c r="DL31" s="632">
        <v>430126</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10042959</v>
      </c>
      <c r="S32" s="624"/>
      <c r="T32" s="624"/>
      <c r="U32" s="624"/>
      <c r="V32" s="624"/>
      <c r="W32" s="624"/>
      <c r="X32" s="624"/>
      <c r="Y32" s="625"/>
      <c r="Z32" s="626">
        <v>6.9</v>
      </c>
      <c r="AA32" s="626"/>
      <c r="AB32" s="626"/>
      <c r="AC32" s="626"/>
      <c r="AD32" s="627" t="s">
        <v>129</v>
      </c>
      <c r="AE32" s="627"/>
      <c r="AF32" s="627"/>
      <c r="AG32" s="627"/>
      <c r="AH32" s="627"/>
      <c r="AI32" s="627"/>
      <c r="AJ32" s="627"/>
      <c r="AK32" s="627"/>
      <c r="AL32" s="628" t="s">
        <v>129</v>
      </c>
      <c r="AM32" s="629"/>
      <c r="AN32" s="629"/>
      <c r="AO32" s="630"/>
      <c r="AP32" s="671"/>
      <c r="AQ32" s="672"/>
      <c r="AR32" s="672"/>
      <c r="AS32" s="672"/>
      <c r="AT32" s="676"/>
      <c r="AU32" s="214" t="s">
        <v>318</v>
      </c>
      <c r="AX32" s="620" t="s">
        <v>319</v>
      </c>
      <c r="AY32" s="621"/>
      <c r="AZ32" s="621"/>
      <c r="BA32" s="621"/>
      <c r="BB32" s="621"/>
      <c r="BC32" s="621"/>
      <c r="BD32" s="621"/>
      <c r="BE32" s="621"/>
      <c r="BF32" s="622"/>
      <c r="BG32" s="680">
        <v>99.4</v>
      </c>
      <c r="BH32" s="655"/>
      <c r="BI32" s="655"/>
      <c r="BJ32" s="655"/>
      <c r="BK32" s="655"/>
      <c r="BL32" s="655"/>
      <c r="BM32" s="629">
        <v>98.4</v>
      </c>
      <c r="BN32" s="655"/>
      <c r="BO32" s="655"/>
      <c r="BP32" s="655"/>
      <c r="BQ32" s="678"/>
      <c r="BR32" s="680">
        <v>99.4</v>
      </c>
      <c r="BS32" s="655"/>
      <c r="BT32" s="655"/>
      <c r="BU32" s="655"/>
      <c r="BV32" s="655"/>
      <c r="BW32" s="655"/>
      <c r="BX32" s="629">
        <v>98.4</v>
      </c>
      <c r="BY32" s="655"/>
      <c r="BZ32" s="655"/>
      <c r="CA32" s="655"/>
      <c r="CB32" s="678"/>
      <c r="CD32" s="663"/>
      <c r="CE32" s="664"/>
      <c r="CF32" s="620" t="s">
        <v>320</v>
      </c>
      <c r="CG32" s="621"/>
      <c r="CH32" s="621"/>
      <c r="CI32" s="621"/>
      <c r="CJ32" s="621"/>
      <c r="CK32" s="621"/>
      <c r="CL32" s="621"/>
      <c r="CM32" s="621"/>
      <c r="CN32" s="621"/>
      <c r="CO32" s="621"/>
      <c r="CP32" s="621"/>
      <c r="CQ32" s="622"/>
      <c r="CR32" s="623">
        <v>42</v>
      </c>
      <c r="CS32" s="624"/>
      <c r="CT32" s="624"/>
      <c r="CU32" s="624"/>
      <c r="CV32" s="624"/>
      <c r="CW32" s="624"/>
      <c r="CX32" s="624"/>
      <c r="CY32" s="625"/>
      <c r="CZ32" s="628">
        <v>0</v>
      </c>
      <c r="DA32" s="653"/>
      <c r="DB32" s="653"/>
      <c r="DC32" s="657"/>
      <c r="DD32" s="632">
        <v>42</v>
      </c>
      <c r="DE32" s="624"/>
      <c r="DF32" s="624"/>
      <c r="DG32" s="624"/>
      <c r="DH32" s="624"/>
      <c r="DI32" s="624"/>
      <c r="DJ32" s="624"/>
      <c r="DK32" s="625"/>
      <c r="DL32" s="632">
        <v>42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452983</v>
      </c>
      <c r="S33" s="624"/>
      <c r="T33" s="624"/>
      <c r="U33" s="624"/>
      <c r="V33" s="624"/>
      <c r="W33" s="624"/>
      <c r="X33" s="624"/>
      <c r="Y33" s="625"/>
      <c r="Z33" s="626">
        <v>0.3</v>
      </c>
      <c r="AA33" s="626"/>
      <c r="AB33" s="626"/>
      <c r="AC33" s="626"/>
      <c r="AD33" s="627">
        <v>185254</v>
      </c>
      <c r="AE33" s="627"/>
      <c r="AF33" s="627"/>
      <c r="AG33" s="627"/>
      <c r="AH33" s="627"/>
      <c r="AI33" s="627"/>
      <c r="AJ33" s="627"/>
      <c r="AK33" s="627"/>
      <c r="AL33" s="628">
        <v>0.3</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99.3</v>
      </c>
      <c r="BH33" s="682"/>
      <c r="BI33" s="682"/>
      <c r="BJ33" s="682"/>
      <c r="BK33" s="682"/>
      <c r="BL33" s="682"/>
      <c r="BM33" s="683">
        <v>97.9</v>
      </c>
      <c r="BN33" s="682"/>
      <c r="BO33" s="682"/>
      <c r="BP33" s="682"/>
      <c r="BQ33" s="684"/>
      <c r="BR33" s="681">
        <v>99.5</v>
      </c>
      <c r="BS33" s="682"/>
      <c r="BT33" s="682"/>
      <c r="BU33" s="682"/>
      <c r="BV33" s="682"/>
      <c r="BW33" s="682"/>
      <c r="BX33" s="683">
        <v>97.8</v>
      </c>
      <c r="BY33" s="682"/>
      <c r="BZ33" s="682"/>
      <c r="CA33" s="682"/>
      <c r="CB33" s="684"/>
      <c r="CD33" s="620" t="s">
        <v>323</v>
      </c>
      <c r="CE33" s="621"/>
      <c r="CF33" s="621"/>
      <c r="CG33" s="621"/>
      <c r="CH33" s="621"/>
      <c r="CI33" s="621"/>
      <c r="CJ33" s="621"/>
      <c r="CK33" s="621"/>
      <c r="CL33" s="621"/>
      <c r="CM33" s="621"/>
      <c r="CN33" s="621"/>
      <c r="CO33" s="621"/>
      <c r="CP33" s="621"/>
      <c r="CQ33" s="622"/>
      <c r="CR33" s="623">
        <v>57671995</v>
      </c>
      <c r="CS33" s="655"/>
      <c r="CT33" s="655"/>
      <c r="CU33" s="655"/>
      <c r="CV33" s="655"/>
      <c r="CW33" s="655"/>
      <c r="CX33" s="655"/>
      <c r="CY33" s="656"/>
      <c r="CZ33" s="628">
        <v>42</v>
      </c>
      <c r="DA33" s="653"/>
      <c r="DB33" s="653"/>
      <c r="DC33" s="657"/>
      <c r="DD33" s="632">
        <v>40855219</v>
      </c>
      <c r="DE33" s="655"/>
      <c r="DF33" s="655"/>
      <c r="DG33" s="655"/>
      <c r="DH33" s="655"/>
      <c r="DI33" s="655"/>
      <c r="DJ33" s="655"/>
      <c r="DK33" s="656"/>
      <c r="DL33" s="632">
        <v>27417562</v>
      </c>
      <c r="DM33" s="655"/>
      <c r="DN33" s="655"/>
      <c r="DO33" s="655"/>
      <c r="DP33" s="655"/>
      <c r="DQ33" s="655"/>
      <c r="DR33" s="655"/>
      <c r="DS33" s="655"/>
      <c r="DT33" s="655"/>
      <c r="DU33" s="655"/>
      <c r="DV33" s="656"/>
      <c r="DW33" s="628">
        <v>37.700000000000003</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2531332</v>
      </c>
      <c r="S34" s="624"/>
      <c r="T34" s="624"/>
      <c r="U34" s="624"/>
      <c r="V34" s="624"/>
      <c r="W34" s="624"/>
      <c r="X34" s="624"/>
      <c r="Y34" s="625"/>
      <c r="Z34" s="626">
        <v>1.8</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19706138</v>
      </c>
      <c r="CS34" s="624"/>
      <c r="CT34" s="624"/>
      <c r="CU34" s="624"/>
      <c r="CV34" s="624"/>
      <c r="CW34" s="624"/>
      <c r="CX34" s="624"/>
      <c r="CY34" s="625"/>
      <c r="CZ34" s="628">
        <v>14.3</v>
      </c>
      <c r="DA34" s="653"/>
      <c r="DB34" s="653"/>
      <c r="DC34" s="657"/>
      <c r="DD34" s="632">
        <v>15326344</v>
      </c>
      <c r="DE34" s="624"/>
      <c r="DF34" s="624"/>
      <c r="DG34" s="624"/>
      <c r="DH34" s="624"/>
      <c r="DI34" s="624"/>
      <c r="DJ34" s="624"/>
      <c r="DK34" s="625"/>
      <c r="DL34" s="632">
        <v>11090623</v>
      </c>
      <c r="DM34" s="624"/>
      <c r="DN34" s="624"/>
      <c r="DO34" s="624"/>
      <c r="DP34" s="624"/>
      <c r="DQ34" s="624"/>
      <c r="DR34" s="624"/>
      <c r="DS34" s="624"/>
      <c r="DT34" s="624"/>
      <c r="DU34" s="624"/>
      <c r="DV34" s="625"/>
      <c r="DW34" s="628">
        <v>15.2</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1131269</v>
      </c>
      <c r="S35" s="624"/>
      <c r="T35" s="624"/>
      <c r="U35" s="624"/>
      <c r="V35" s="624"/>
      <c r="W35" s="624"/>
      <c r="X35" s="624"/>
      <c r="Y35" s="625"/>
      <c r="Z35" s="626">
        <v>0.8</v>
      </c>
      <c r="AA35" s="626"/>
      <c r="AB35" s="626"/>
      <c r="AC35" s="626"/>
      <c r="AD35" s="627" t="s">
        <v>181</v>
      </c>
      <c r="AE35" s="627"/>
      <c r="AF35" s="627"/>
      <c r="AG35" s="627"/>
      <c r="AH35" s="627"/>
      <c r="AI35" s="627"/>
      <c r="AJ35" s="627"/>
      <c r="AK35" s="627"/>
      <c r="AL35" s="628" t="s">
        <v>129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4415630</v>
      </c>
      <c r="CS35" s="655"/>
      <c r="CT35" s="655"/>
      <c r="CU35" s="655"/>
      <c r="CV35" s="655"/>
      <c r="CW35" s="655"/>
      <c r="CX35" s="655"/>
      <c r="CY35" s="656"/>
      <c r="CZ35" s="628">
        <v>3.2</v>
      </c>
      <c r="DA35" s="653"/>
      <c r="DB35" s="653"/>
      <c r="DC35" s="657"/>
      <c r="DD35" s="632">
        <v>3313089</v>
      </c>
      <c r="DE35" s="655"/>
      <c r="DF35" s="655"/>
      <c r="DG35" s="655"/>
      <c r="DH35" s="655"/>
      <c r="DI35" s="655"/>
      <c r="DJ35" s="655"/>
      <c r="DK35" s="656"/>
      <c r="DL35" s="632">
        <v>3306191</v>
      </c>
      <c r="DM35" s="655"/>
      <c r="DN35" s="655"/>
      <c r="DO35" s="655"/>
      <c r="DP35" s="655"/>
      <c r="DQ35" s="655"/>
      <c r="DR35" s="655"/>
      <c r="DS35" s="655"/>
      <c r="DT35" s="655"/>
      <c r="DU35" s="655"/>
      <c r="DV35" s="656"/>
      <c r="DW35" s="628">
        <v>4.5</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6838221</v>
      </c>
      <c r="S36" s="624"/>
      <c r="T36" s="624"/>
      <c r="U36" s="624"/>
      <c r="V36" s="624"/>
      <c r="W36" s="624"/>
      <c r="X36" s="624"/>
      <c r="Y36" s="625"/>
      <c r="Z36" s="626">
        <v>4.7</v>
      </c>
      <c r="AA36" s="626"/>
      <c r="AB36" s="626"/>
      <c r="AC36" s="626"/>
      <c r="AD36" s="627" t="s">
        <v>247</v>
      </c>
      <c r="AE36" s="627"/>
      <c r="AF36" s="627"/>
      <c r="AG36" s="627"/>
      <c r="AH36" s="627"/>
      <c r="AI36" s="627"/>
      <c r="AJ36" s="627"/>
      <c r="AK36" s="627"/>
      <c r="AL36" s="628" t="s">
        <v>181</v>
      </c>
      <c r="AM36" s="629"/>
      <c r="AN36" s="629"/>
      <c r="AO36" s="630"/>
      <c r="AP36" s="222"/>
      <c r="AQ36" s="689" t="s">
        <v>331</v>
      </c>
      <c r="AR36" s="690"/>
      <c r="AS36" s="690"/>
      <c r="AT36" s="690"/>
      <c r="AU36" s="690"/>
      <c r="AV36" s="690"/>
      <c r="AW36" s="690"/>
      <c r="AX36" s="690"/>
      <c r="AY36" s="691"/>
      <c r="AZ36" s="612">
        <v>13603078</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254933</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14958941</v>
      </c>
      <c r="CS36" s="624"/>
      <c r="CT36" s="624"/>
      <c r="CU36" s="624"/>
      <c r="CV36" s="624"/>
      <c r="CW36" s="624"/>
      <c r="CX36" s="624"/>
      <c r="CY36" s="625"/>
      <c r="CZ36" s="628">
        <v>10.9</v>
      </c>
      <c r="DA36" s="653"/>
      <c r="DB36" s="653"/>
      <c r="DC36" s="657"/>
      <c r="DD36" s="632">
        <v>11555641</v>
      </c>
      <c r="DE36" s="624"/>
      <c r="DF36" s="624"/>
      <c r="DG36" s="624"/>
      <c r="DH36" s="624"/>
      <c r="DI36" s="624"/>
      <c r="DJ36" s="624"/>
      <c r="DK36" s="625"/>
      <c r="DL36" s="632">
        <v>5578177</v>
      </c>
      <c r="DM36" s="624"/>
      <c r="DN36" s="624"/>
      <c r="DO36" s="624"/>
      <c r="DP36" s="624"/>
      <c r="DQ36" s="624"/>
      <c r="DR36" s="624"/>
      <c r="DS36" s="624"/>
      <c r="DT36" s="624"/>
      <c r="DU36" s="624"/>
      <c r="DV36" s="625"/>
      <c r="DW36" s="628">
        <v>7.7</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6362115</v>
      </c>
      <c r="S37" s="624"/>
      <c r="T37" s="624"/>
      <c r="U37" s="624"/>
      <c r="V37" s="624"/>
      <c r="W37" s="624"/>
      <c r="X37" s="624"/>
      <c r="Y37" s="625"/>
      <c r="Z37" s="626">
        <v>4.4000000000000004</v>
      </c>
      <c r="AA37" s="626"/>
      <c r="AB37" s="626"/>
      <c r="AC37" s="626"/>
      <c r="AD37" s="627">
        <v>105437</v>
      </c>
      <c r="AE37" s="627"/>
      <c r="AF37" s="627"/>
      <c r="AG37" s="627"/>
      <c r="AH37" s="627"/>
      <c r="AI37" s="627"/>
      <c r="AJ37" s="627"/>
      <c r="AK37" s="627"/>
      <c r="AL37" s="628">
        <v>0.2</v>
      </c>
      <c r="AM37" s="629"/>
      <c r="AN37" s="629"/>
      <c r="AO37" s="630"/>
      <c r="AQ37" s="686" t="s">
        <v>335</v>
      </c>
      <c r="AR37" s="687"/>
      <c r="AS37" s="687"/>
      <c r="AT37" s="687"/>
      <c r="AU37" s="687"/>
      <c r="AV37" s="687"/>
      <c r="AW37" s="687"/>
      <c r="AX37" s="687"/>
      <c r="AY37" s="688"/>
      <c r="AZ37" s="623">
        <v>4247852</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76148</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283797</v>
      </c>
      <c r="CS37" s="655"/>
      <c r="CT37" s="655"/>
      <c r="CU37" s="655"/>
      <c r="CV37" s="655"/>
      <c r="CW37" s="655"/>
      <c r="CX37" s="655"/>
      <c r="CY37" s="656"/>
      <c r="CZ37" s="628">
        <v>0.2</v>
      </c>
      <c r="DA37" s="653"/>
      <c r="DB37" s="653"/>
      <c r="DC37" s="657"/>
      <c r="DD37" s="632">
        <v>283797</v>
      </c>
      <c r="DE37" s="655"/>
      <c r="DF37" s="655"/>
      <c r="DG37" s="655"/>
      <c r="DH37" s="655"/>
      <c r="DI37" s="655"/>
      <c r="DJ37" s="655"/>
      <c r="DK37" s="656"/>
      <c r="DL37" s="632">
        <v>283797</v>
      </c>
      <c r="DM37" s="655"/>
      <c r="DN37" s="655"/>
      <c r="DO37" s="655"/>
      <c r="DP37" s="655"/>
      <c r="DQ37" s="655"/>
      <c r="DR37" s="655"/>
      <c r="DS37" s="655"/>
      <c r="DT37" s="655"/>
      <c r="DU37" s="655"/>
      <c r="DV37" s="656"/>
      <c r="DW37" s="628">
        <v>0.4</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12959100</v>
      </c>
      <c r="S38" s="624"/>
      <c r="T38" s="624"/>
      <c r="U38" s="624"/>
      <c r="V38" s="624"/>
      <c r="W38" s="624"/>
      <c r="X38" s="624"/>
      <c r="Y38" s="625"/>
      <c r="Z38" s="626">
        <v>9</v>
      </c>
      <c r="AA38" s="626"/>
      <c r="AB38" s="626"/>
      <c r="AC38" s="626"/>
      <c r="AD38" s="627" t="s">
        <v>247</v>
      </c>
      <c r="AE38" s="627"/>
      <c r="AF38" s="627"/>
      <c r="AG38" s="627"/>
      <c r="AH38" s="627"/>
      <c r="AI38" s="627"/>
      <c r="AJ38" s="627"/>
      <c r="AK38" s="627"/>
      <c r="AL38" s="628" t="s">
        <v>129</v>
      </c>
      <c r="AM38" s="629"/>
      <c r="AN38" s="629"/>
      <c r="AO38" s="630"/>
      <c r="AQ38" s="686" t="s">
        <v>339</v>
      </c>
      <c r="AR38" s="687"/>
      <c r="AS38" s="687"/>
      <c r="AT38" s="687"/>
      <c r="AU38" s="687"/>
      <c r="AV38" s="687"/>
      <c r="AW38" s="687"/>
      <c r="AX38" s="687"/>
      <c r="AY38" s="688"/>
      <c r="AZ38" s="623">
        <v>280224</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31463</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8973395</v>
      </c>
      <c r="CS38" s="624"/>
      <c r="CT38" s="624"/>
      <c r="CU38" s="624"/>
      <c r="CV38" s="624"/>
      <c r="CW38" s="624"/>
      <c r="CX38" s="624"/>
      <c r="CY38" s="625"/>
      <c r="CZ38" s="628">
        <v>6.5</v>
      </c>
      <c r="DA38" s="653"/>
      <c r="DB38" s="653"/>
      <c r="DC38" s="657"/>
      <c r="DD38" s="632">
        <v>7394900</v>
      </c>
      <c r="DE38" s="624"/>
      <c r="DF38" s="624"/>
      <c r="DG38" s="624"/>
      <c r="DH38" s="624"/>
      <c r="DI38" s="624"/>
      <c r="DJ38" s="624"/>
      <c r="DK38" s="625"/>
      <c r="DL38" s="632">
        <v>6924399</v>
      </c>
      <c r="DM38" s="624"/>
      <c r="DN38" s="624"/>
      <c r="DO38" s="624"/>
      <c r="DP38" s="624"/>
      <c r="DQ38" s="624"/>
      <c r="DR38" s="624"/>
      <c r="DS38" s="624"/>
      <c r="DT38" s="624"/>
      <c r="DU38" s="624"/>
      <c r="DV38" s="625"/>
      <c r="DW38" s="628">
        <v>9.5</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247</v>
      </c>
      <c r="AE39" s="627"/>
      <c r="AF39" s="627"/>
      <c r="AG39" s="627"/>
      <c r="AH39" s="627"/>
      <c r="AI39" s="627"/>
      <c r="AJ39" s="627"/>
      <c r="AK39" s="627"/>
      <c r="AL39" s="628" t="s">
        <v>129</v>
      </c>
      <c r="AM39" s="629"/>
      <c r="AN39" s="629"/>
      <c r="AO39" s="630"/>
      <c r="AQ39" s="686" t="s">
        <v>343</v>
      </c>
      <c r="AR39" s="687"/>
      <c r="AS39" s="687"/>
      <c r="AT39" s="687"/>
      <c r="AU39" s="687"/>
      <c r="AV39" s="687"/>
      <c r="AW39" s="687"/>
      <c r="AX39" s="687"/>
      <c r="AY39" s="688"/>
      <c r="AZ39" s="623">
        <v>123335</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46344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1951018</v>
      </c>
      <c r="CS39" s="655"/>
      <c r="CT39" s="655"/>
      <c r="CU39" s="655"/>
      <c r="CV39" s="655"/>
      <c r="CW39" s="655"/>
      <c r="CX39" s="655"/>
      <c r="CY39" s="656"/>
      <c r="CZ39" s="628">
        <v>1.4</v>
      </c>
      <c r="DA39" s="653"/>
      <c r="DB39" s="653"/>
      <c r="DC39" s="657"/>
      <c r="DD39" s="632">
        <v>1950002</v>
      </c>
      <c r="DE39" s="655"/>
      <c r="DF39" s="655"/>
      <c r="DG39" s="655"/>
      <c r="DH39" s="655"/>
      <c r="DI39" s="655"/>
      <c r="DJ39" s="655"/>
      <c r="DK39" s="656"/>
      <c r="DL39" s="632" t="s">
        <v>247</v>
      </c>
      <c r="DM39" s="655"/>
      <c r="DN39" s="655"/>
      <c r="DO39" s="655"/>
      <c r="DP39" s="655"/>
      <c r="DQ39" s="655"/>
      <c r="DR39" s="655"/>
      <c r="DS39" s="655"/>
      <c r="DT39" s="655"/>
      <c r="DU39" s="655"/>
      <c r="DV39" s="656"/>
      <c r="DW39" s="628" t="s">
        <v>247</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2543800</v>
      </c>
      <c r="S40" s="624"/>
      <c r="T40" s="624"/>
      <c r="U40" s="624"/>
      <c r="V40" s="624"/>
      <c r="W40" s="624"/>
      <c r="X40" s="624"/>
      <c r="Y40" s="625"/>
      <c r="Z40" s="626">
        <v>1.8</v>
      </c>
      <c r="AA40" s="626"/>
      <c r="AB40" s="626"/>
      <c r="AC40" s="626"/>
      <c r="AD40" s="627" t="s">
        <v>181</v>
      </c>
      <c r="AE40" s="627"/>
      <c r="AF40" s="627"/>
      <c r="AG40" s="627"/>
      <c r="AH40" s="627"/>
      <c r="AI40" s="627"/>
      <c r="AJ40" s="627"/>
      <c r="AK40" s="627"/>
      <c r="AL40" s="628" t="s">
        <v>129</v>
      </c>
      <c r="AM40" s="629"/>
      <c r="AN40" s="629"/>
      <c r="AO40" s="630"/>
      <c r="AQ40" s="686" t="s">
        <v>347</v>
      </c>
      <c r="AR40" s="687"/>
      <c r="AS40" s="687"/>
      <c r="AT40" s="687"/>
      <c r="AU40" s="687"/>
      <c r="AV40" s="687"/>
      <c r="AW40" s="687"/>
      <c r="AX40" s="687"/>
      <c r="AY40" s="688"/>
      <c r="AZ40" s="623">
        <v>107538</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90</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7666873</v>
      </c>
      <c r="CS40" s="624"/>
      <c r="CT40" s="624"/>
      <c r="CU40" s="624"/>
      <c r="CV40" s="624"/>
      <c r="CW40" s="624"/>
      <c r="CX40" s="624"/>
      <c r="CY40" s="625"/>
      <c r="CZ40" s="628">
        <v>5.6</v>
      </c>
      <c r="DA40" s="653"/>
      <c r="DB40" s="653"/>
      <c r="DC40" s="657"/>
      <c r="DD40" s="632">
        <v>1315243</v>
      </c>
      <c r="DE40" s="624"/>
      <c r="DF40" s="624"/>
      <c r="DG40" s="624"/>
      <c r="DH40" s="624"/>
      <c r="DI40" s="624"/>
      <c r="DJ40" s="624"/>
      <c r="DK40" s="625"/>
      <c r="DL40" s="632">
        <v>518172</v>
      </c>
      <c r="DM40" s="624"/>
      <c r="DN40" s="624"/>
      <c r="DO40" s="624"/>
      <c r="DP40" s="624"/>
      <c r="DQ40" s="624"/>
      <c r="DR40" s="624"/>
      <c r="DS40" s="624"/>
      <c r="DT40" s="624"/>
      <c r="DU40" s="624"/>
      <c r="DV40" s="625"/>
      <c r="DW40" s="628">
        <v>0.7</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144538627</v>
      </c>
      <c r="S41" s="696"/>
      <c r="T41" s="696"/>
      <c r="U41" s="696"/>
      <c r="V41" s="696"/>
      <c r="W41" s="696"/>
      <c r="X41" s="696"/>
      <c r="Y41" s="700"/>
      <c r="Z41" s="701">
        <v>100</v>
      </c>
      <c r="AA41" s="701"/>
      <c r="AB41" s="701"/>
      <c r="AC41" s="701"/>
      <c r="AD41" s="702">
        <v>70195233</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1843346</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129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129</v>
      </c>
      <c r="CS41" s="655"/>
      <c r="CT41" s="655"/>
      <c r="CU41" s="655"/>
      <c r="CV41" s="655"/>
      <c r="CW41" s="655"/>
      <c r="CX41" s="655"/>
      <c r="CY41" s="656"/>
      <c r="CZ41" s="628" t="s">
        <v>129</v>
      </c>
      <c r="DA41" s="653"/>
      <c r="DB41" s="653"/>
      <c r="DC41" s="657"/>
      <c r="DD41" s="632" t="s">
        <v>247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7000783</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370</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20190313</v>
      </c>
      <c r="CS42" s="655"/>
      <c r="CT42" s="655"/>
      <c r="CU42" s="655"/>
      <c r="CV42" s="655"/>
      <c r="CW42" s="655"/>
      <c r="CX42" s="655"/>
      <c r="CY42" s="656"/>
      <c r="CZ42" s="628">
        <v>14.7</v>
      </c>
      <c r="DA42" s="653"/>
      <c r="DB42" s="653"/>
      <c r="DC42" s="657"/>
      <c r="DD42" s="632">
        <v>1888627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133120</v>
      </c>
      <c r="CS43" s="655"/>
      <c r="CT43" s="655"/>
      <c r="CU43" s="655"/>
      <c r="CV43" s="655"/>
      <c r="CW43" s="655"/>
      <c r="CX43" s="655"/>
      <c r="CY43" s="656"/>
      <c r="CZ43" s="628">
        <v>0.1</v>
      </c>
      <c r="DA43" s="653"/>
      <c r="DB43" s="653"/>
      <c r="DC43" s="657"/>
      <c r="DD43" s="632">
        <v>133120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20117167</v>
      </c>
      <c r="CS44" s="624"/>
      <c r="CT44" s="624"/>
      <c r="CU44" s="624"/>
      <c r="CV44" s="624"/>
      <c r="CW44" s="624"/>
      <c r="CX44" s="624"/>
      <c r="CY44" s="625"/>
      <c r="CZ44" s="628">
        <v>14.6</v>
      </c>
      <c r="DA44" s="629"/>
      <c r="DB44" s="629"/>
      <c r="DC44" s="635"/>
      <c r="DD44" s="632">
        <v>1815481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14573661</v>
      </c>
      <c r="CS45" s="655"/>
      <c r="CT45" s="655"/>
      <c r="CU45" s="655"/>
      <c r="CV45" s="655"/>
      <c r="CW45" s="655"/>
      <c r="CX45" s="655"/>
      <c r="CY45" s="656"/>
      <c r="CZ45" s="628">
        <v>10.6</v>
      </c>
      <c r="DA45" s="653"/>
      <c r="DB45" s="653"/>
      <c r="DC45" s="657"/>
      <c r="DD45" s="632">
        <v>387283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5324634</v>
      </c>
      <c r="CS46" s="624"/>
      <c r="CT46" s="624"/>
      <c r="CU46" s="624"/>
      <c r="CV46" s="624"/>
      <c r="CW46" s="624"/>
      <c r="CX46" s="624"/>
      <c r="CY46" s="625"/>
      <c r="CZ46" s="628">
        <v>3.9</v>
      </c>
      <c r="DA46" s="629"/>
      <c r="DB46" s="629"/>
      <c r="DC46" s="635"/>
      <c r="DD46" s="632">
        <v>1413898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v>73146</v>
      </c>
      <c r="CS47" s="655"/>
      <c r="CT47" s="655"/>
      <c r="CU47" s="655"/>
      <c r="CV47" s="655"/>
      <c r="CW47" s="655"/>
      <c r="CX47" s="655"/>
      <c r="CY47" s="656"/>
      <c r="CZ47" s="628">
        <v>0.1</v>
      </c>
      <c r="DA47" s="653"/>
      <c r="DB47" s="653"/>
      <c r="DC47" s="657"/>
      <c r="DD47" s="632">
        <v>73146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137432003</v>
      </c>
      <c r="CS49" s="682"/>
      <c r="CT49" s="682"/>
      <c r="CU49" s="682"/>
      <c r="CV49" s="682"/>
      <c r="CW49" s="682"/>
      <c r="CX49" s="682"/>
      <c r="CY49" s="711"/>
      <c r="CZ49" s="703">
        <v>100</v>
      </c>
      <c r="DA49" s="712"/>
      <c r="DB49" s="712"/>
      <c r="DC49" s="713"/>
      <c r="DD49" s="714">
        <v>82985409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rlwdfpsnzfiLJmQ/Ak09eYAHzWZiIVBohzNVTb5g4vJVthhYsgcKgro1xSIOEo+obTVpy+bHqcB8gRQRg122w==" saltValue="ByjmHaLr544DkdZXnSy+H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148767</v>
      </c>
      <c r="R7" s="753"/>
      <c r="S7" s="753"/>
      <c r="T7" s="753"/>
      <c r="U7" s="753"/>
      <c r="V7" s="753">
        <v>141660</v>
      </c>
      <c r="W7" s="753"/>
      <c r="X7" s="753"/>
      <c r="Y7" s="753"/>
      <c r="Z7" s="753"/>
      <c r="AA7" s="753">
        <v>7107</v>
      </c>
      <c r="AB7" s="753"/>
      <c r="AC7" s="753"/>
      <c r="AD7" s="753"/>
      <c r="AE7" s="754"/>
      <c r="AF7" s="755">
        <v>6260</v>
      </c>
      <c r="AG7" s="756"/>
      <c r="AH7" s="756"/>
      <c r="AI7" s="756"/>
      <c r="AJ7" s="757"/>
      <c r="AK7" s="758">
        <v>1131</v>
      </c>
      <c r="AL7" s="759"/>
      <c r="AM7" s="759"/>
      <c r="AN7" s="759"/>
      <c r="AO7" s="759"/>
      <c r="AP7" s="759">
        <v>153308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597</v>
      </c>
      <c r="BT7" s="747"/>
      <c r="BU7" s="747"/>
      <c r="BV7" s="747"/>
      <c r="BW7" s="747"/>
      <c r="BX7" s="747"/>
      <c r="BY7" s="747"/>
      <c r="BZ7" s="747"/>
      <c r="CA7" s="747"/>
      <c r="CB7" s="747"/>
      <c r="CC7" s="747"/>
      <c r="CD7" s="747"/>
      <c r="CE7" s="747"/>
      <c r="CF7" s="747"/>
      <c r="CG7" s="762"/>
      <c r="CH7" s="743">
        <v>-42</v>
      </c>
      <c r="CI7" s="744"/>
      <c r="CJ7" s="744"/>
      <c r="CK7" s="744"/>
      <c r="CL7" s="745"/>
      <c r="CM7" s="743">
        <v>1481</v>
      </c>
      <c r="CN7" s="744"/>
      <c r="CO7" s="744"/>
      <c r="CP7" s="744"/>
      <c r="CQ7" s="745"/>
      <c r="CR7" s="743">
        <v>69</v>
      </c>
      <c r="CS7" s="744"/>
      <c r="CT7" s="744"/>
      <c r="CU7" s="744"/>
      <c r="CV7" s="745"/>
      <c r="CW7" s="743">
        <v>43</v>
      </c>
      <c r="CX7" s="744"/>
      <c r="CY7" s="744"/>
      <c r="CZ7" s="744"/>
      <c r="DA7" s="745"/>
      <c r="DB7" s="743" t="s">
        <v>584</v>
      </c>
      <c r="DC7" s="744"/>
      <c r="DD7" s="744"/>
      <c r="DE7" s="744"/>
      <c r="DF7" s="745"/>
      <c r="DG7" s="743" t="s">
        <v>584</v>
      </c>
      <c r="DH7" s="744"/>
      <c r="DI7" s="744"/>
      <c r="DJ7" s="744"/>
      <c r="DK7" s="745"/>
      <c r="DL7" s="743" t="s">
        <v>584</v>
      </c>
      <c r="DM7" s="744"/>
      <c r="DN7" s="744"/>
      <c r="DO7" s="744"/>
      <c r="DP7" s="745"/>
      <c r="DQ7" s="743" t="s">
        <v>584</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258</v>
      </c>
      <c r="R8" s="784"/>
      <c r="S8" s="784"/>
      <c r="T8" s="784"/>
      <c r="U8" s="784"/>
      <c r="V8" s="784">
        <v>258</v>
      </c>
      <c r="W8" s="784"/>
      <c r="X8" s="784"/>
      <c r="Y8" s="784"/>
      <c r="Z8" s="784"/>
      <c r="AA8" s="784" t="s">
        <v>584</v>
      </c>
      <c r="AB8" s="784"/>
      <c r="AC8" s="784"/>
      <c r="AD8" s="784"/>
      <c r="AE8" s="785"/>
      <c r="AF8" s="786" t="s">
        <v>392</v>
      </c>
      <c r="AG8" s="787"/>
      <c r="AH8" s="787"/>
      <c r="AI8" s="787"/>
      <c r="AJ8" s="788"/>
      <c r="AK8" s="769">
        <v>58</v>
      </c>
      <c r="AL8" s="770"/>
      <c r="AM8" s="770"/>
      <c r="AN8" s="770"/>
      <c r="AO8" s="770"/>
      <c r="AP8" s="770">
        <v>15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598</v>
      </c>
      <c r="BT8" s="774"/>
      <c r="BU8" s="774"/>
      <c r="BV8" s="774"/>
      <c r="BW8" s="774"/>
      <c r="BX8" s="774"/>
      <c r="BY8" s="774"/>
      <c r="BZ8" s="774"/>
      <c r="CA8" s="774"/>
      <c r="CB8" s="774"/>
      <c r="CC8" s="774"/>
      <c r="CD8" s="774"/>
      <c r="CE8" s="774"/>
      <c r="CF8" s="774"/>
      <c r="CG8" s="775"/>
      <c r="CH8" s="776">
        <v>1</v>
      </c>
      <c r="CI8" s="777"/>
      <c r="CJ8" s="777"/>
      <c r="CK8" s="777"/>
      <c r="CL8" s="778"/>
      <c r="CM8" s="776">
        <v>142</v>
      </c>
      <c r="CN8" s="777"/>
      <c r="CO8" s="777"/>
      <c r="CP8" s="777"/>
      <c r="CQ8" s="778"/>
      <c r="CR8" s="776">
        <v>100</v>
      </c>
      <c r="CS8" s="777"/>
      <c r="CT8" s="777"/>
      <c r="CU8" s="777"/>
      <c r="CV8" s="778"/>
      <c r="CW8" s="776">
        <v>16</v>
      </c>
      <c r="CX8" s="777"/>
      <c r="CY8" s="777"/>
      <c r="CZ8" s="777"/>
      <c r="DA8" s="778"/>
      <c r="DB8" s="776" t="s">
        <v>584</v>
      </c>
      <c r="DC8" s="777"/>
      <c r="DD8" s="777"/>
      <c r="DE8" s="777"/>
      <c r="DF8" s="778"/>
      <c r="DG8" s="776" t="s">
        <v>584</v>
      </c>
      <c r="DH8" s="777"/>
      <c r="DI8" s="777"/>
      <c r="DJ8" s="777"/>
      <c r="DK8" s="778"/>
      <c r="DL8" s="776" t="s">
        <v>584</v>
      </c>
      <c r="DM8" s="777"/>
      <c r="DN8" s="777"/>
      <c r="DO8" s="777"/>
      <c r="DP8" s="778"/>
      <c r="DQ8" s="776" t="s">
        <v>584</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599</v>
      </c>
      <c r="BT9" s="774"/>
      <c r="BU9" s="774"/>
      <c r="BV9" s="774"/>
      <c r="BW9" s="774"/>
      <c r="BX9" s="774"/>
      <c r="BY9" s="774"/>
      <c r="BZ9" s="774"/>
      <c r="CA9" s="774"/>
      <c r="CB9" s="774"/>
      <c r="CC9" s="774"/>
      <c r="CD9" s="774"/>
      <c r="CE9" s="774"/>
      <c r="CF9" s="774"/>
      <c r="CG9" s="775"/>
      <c r="CH9" s="776" t="s">
        <v>584</v>
      </c>
      <c r="CI9" s="777"/>
      <c r="CJ9" s="777"/>
      <c r="CK9" s="777"/>
      <c r="CL9" s="778"/>
      <c r="CM9" s="776">
        <v>1873</v>
      </c>
      <c r="CN9" s="777"/>
      <c r="CO9" s="777"/>
      <c r="CP9" s="777"/>
      <c r="CQ9" s="778"/>
      <c r="CR9" s="776">
        <v>615</v>
      </c>
      <c r="CS9" s="777"/>
      <c r="CT9" s="777"/>
      <c r="CU9" s="777"/>
      <c r="CV9" s="778"/>
      <c r="CW9" s="776" t="s">
        <v>584</v>
      </c>
      <c r="CX9" s="777"/>
      <c r="CY9" s="777"/>
      <c r="CZ9" s="777"/>
      <c r="DA9" s="778"/>
      <c r="DB9" s="776" t="s">
        <v>584</v>
      </c>
      <c r="DC9" s="777"/>
      <c r="DD9" s="777"/>
      <c r="DE9" s="777"/>
      <c r="DF9" s="778"/>
      <c r="DG9" s="776" t="s">
        <v>584</v>
      </c>
      <c r="DH9" s="777"/>
      <c r="DI9" s="777"/>
      <c r="DJ9" s="777"/>
      <c r="DK9" s="778"/>
      <c r="DL9" s="776" t="s">
        <v>584</v>
      </c>
      <c r="DM9" s="777"/>
      <c r="DN9" s="777"/>
      <c r="DO9" s="777"/>
      <c r="DP9" s="778"/>
      <c r="DQ9" s="776" t="s">
        <v>584</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600</v>
      </c>
      <c r="BT10" s="774"/>
      <c r="BU10" s="774"/>
      <c r="BV10" s="774"/>
      <c r="BW10" s="774"/>
      <c r="BX10" s="774"/>
      <c r="BY10" s="774"/>
      <c r="BZ10" s="774"/>
      <c r="CA10" s="774"/>
      <c r="CB10" s="774"/>
      <c r="CC10" s="774"/>
      <c r="CD10" s="774"/>
      <c r="CE10" s="774"/>
      <c r="CF10" s="774"/>
      <c r="CG10" s="775"/>
      <c r="CH10" s="776">
        <v>4</v>
      </c>
      <c r="CI10" s="777"/>
      <c r="CJ10" s="777"/>
      <c r="CK10" s="777"/>
      <c r="CL10" s="778"/>
      <c r="CM10" s="776">
        <v>138</v>
      </c>
      <c r="CN10" s="777"/>
      <c r="CO10" s="777"/>
      <c r="CP10" s="777"/>
      <c r="CQ10" s="778"/>
      <c r="CR10" s="776">
        <v>100</v>
      </c>
      <c r="CS10" s="777"/>
      <c r="CT10" s="777"/>
      <c r="CU10" s="777"/>
      <c r="CV10" s="778"/>
      <c r="CW10" s="776">
        <v>102</v>
      </c>
      <c r="CX10" s="777"/>
      <c r="CY10" s="777"/>
      <c r="CZ10" s="777"/>
      <c r="DA10" s="778"/>
      <c r="DB10" s="776" t="s">
        <v>584</v>
      </c>
      <c r="DC10" s="777"/>
      <c r="DD10" s="777"/>
      <c r="DE10" s="777"/>
      <c r="DF10" s="778"/>
      <c r="DG10" s="776" t="s">
        <v>584</v>
      </c>
      <c r="DH10" s="777"/>
      <c r="DI10" s="777"/>
      <c r="DJ10" s="777"/>
      <c r="DK10" s="778"/>
      <c r="DL10" s="776" t="s">
        <v>584</v>
      </c>
      <c r="DM10" s="777"/>
      <c r="DN10" s="777"/>
      <c r="DO10" s="777"/>
      <c r="DP10" s="778"/>
      <c r="DQ10" s="776" t="s">
        <v>584</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601</v>
      </c>
      <c r="BT11" s="774"/>
      <c r="BU11" s="774"/>
      <c r="BV11" s="774"/>
      <c r="BW11" s="774"/>
      <c r="BX11" s="774"/>
      <c r="BY11" s="774"/>
      <c r="BZ11" s="774"/>
      <c r="CA11" s="774"/>
      <c r="CB11" s="774"/>
      <c r="CC11" s="774"/>
      <c r="CD11" s="774"/>
      <c r="CE11" s="774"/>
      <c r="CF11" s="774"/>
      <c r="CG11" s="775"/>
      <c r="CH11" s="776">
        <v>7</v>
      </c>
      <c r="CI11" s="777"/>
      <c r="CJ11" s="777"/>
      <c r="CK11" s="777"/>
      <c r="CL11" s="778"/>
      <c r="CM11" s="776">
        <v>221</v>
      </c>
      <c r="CN11" s="777"/>
      <c r="CO11" s="777"/>
      <c r="CP11" s="777"/>
      <c r="CQ11" s="778"/>
      <c r="CR11" s="776">
        <v>100</v>
      </c>
      <c r="CS11" s="777"/>
      <c r="CT11" s="777"/>
      <c r="CU11" s="777"/>
      <c r="CV11" s="778"/>
      <c r="CW11" s="776">
        <v>123</v>
      </c>
      <c r="CX11" s="777"/>
      <c r="CY11" s="777"/>
      <c r="CZ11" s="777"/>
      <c r="DA11" s="778"/>
      <c r="DB11" s="776" t="s">
        <v>584</v>
      </c>
      <c r="DC11" s="777"/>
      <c r="DD11" s="777"/>
      <c r="DE11" s="777"/>
      <c r="DF11" s="778"/>
      <c r="DG11" s="776" t="s">
        <v>584</v>
      </c>
      <c r="DH11" s="777"/>
      <c r="DI11" s="777"/>
      <c r="DJ11" s="777"/>
      <c r="DK11" s="778"/>
      <c r="DL11" s="776" t="s">
        <v>584</v>
      </c>
      <c r="DM11" s="777"/>
      <c r="DN11" s="777"/>
      <c r="DO11" s="777"/>
      <c r="DP11" s="778"/>
      <c r="DQ11" s="776" t="s">
        <v>584</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602</v>
      </c>
      <c r="BT12" s="774"/>
      <c r="BU12" s="774"/>
      <c r="BV12" s="774"/>
      <c r="BW12" s="774"/>
      <c r="BX12" s="774"/>
      <c r="BY12" s="774"/>
      <c r="BZ12" s="774"/>
      <c r="CA12" s="774"/>
      <c r="CB12" s="774"/>
      <c r="CC12" s="774"/>
      <c r="CD12" s="774"/>
      <c r="CE12" s="774"/>
      <c r="CF12" s="774"/>
      <c r="CG12" s="775"/>
      <c r="CH12" s="776">
        <v>0</v>
      </c>
      <c r="CI12" s="777"/>
      <c r="CJ12" s="777"/>
      <c r="CK12" s="777"/>
      <c r="CL12" s="778"/>
      <c r="CM12" s="776">
        <v>340</v>
      </c>
      <c r="CN12" s="777"/>
      <c r="CO12" s="777"/>
      <c r="CP12" s="777"/>
      <c r="CQ12" s="778"/>
      <c r="CR12" s="776">
        <v>300</v>
      </c>
      <c r="CS12" s="777"/>
      <c r="CT12" s="777"/>
      <c r="CU12" s="777"/>
      <c r="CV12" s="778"/>
      <c r="CW12" s="776">
        <v>16</v>
      </c>
      <c r="CX12" s="777"/>
      <c r="CY12" s="777"/>
      <c r="CZ12" s="777"/>
      <c r="DA12" s="778"/>
      <c r="DB12" s="776" t="s">
        <v>584</v>
      </c>
      <c r="DC12" s="777"/>
      <c r="DD12" s="777"/>
      <c r="DE12" s="777"/>
      <c r="DF12" s="778"/>
      <c r="DG12" s="776" t="s">
        <v>584</v>
      </c>
      <c r="DH12" s="777"/>
      <c r="DI12" s="777"/>
      <c r="DJ12" s="777"/>
      <c r="DK12" s="778"/>
      <c r="DL12" s="776" t="s">
        <v>584</v>
      </c>
      <c r="DM12" s="777"/>
      <c r="DN12" s="777"/>
      <c r="DO12" s="777"/>
      <c r="DP12" s="778"/>
      <c r="DQ12" s="776" t="s">
        <v>584</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603</v>
      </c>
      <c r="BT13" s="774"/>
      <c r="BU13" s="774"/>
      <c r="BV13" s="774"/>
      <c r="BW13" s="774"/>
      <c r="BX13" s="774"/>
      <c r="BY13" s="774"/>
      <c r="BZ13" s="774"/>
      <c r="CA13" s="774"/>
      <c r="CB13" s="774"/>
      <c r="CC13" s="774"/>
      <c r="CD13" s="774"/>
      <c r="CE13" s="774"/>
      <c r="CF13" s="774"/>
      <c r="CG13" s="775"/>
      <c r="CH13" s="776">
        <v>-105</v>
      </c>
      <c r="CI13" s="777"/>
      <c r="CJ13" s="777"/>
      <c r="CK13" s="777"/>
      <c r="CL13" s="778"/>
      <c r="CM13" s="776">
        <v>4026</v>
      </c>
      <c r="CN13" s="777"/>
      <c r="CO13" s="777"/>
      <c r="CP13" s="777"/>
      <c r="CQ13" s="778"/>
      <c r="CR13" s="776">
        <v>18</v>
      </c>
      <c r="CS13" s="777"/>
      <c r="CT13" s="777"/>
      <c r="CU13" s="777"/>
      <c r="CV13" s="778"/>
      <c r="CW13" s="776" t="s">
        <v>584</v>
      </c>
      <c r="CX13" s="777"/>
      <c r="CY13" s="777"/>
      <c r="CZ13" s="777"/>
      <c r="DA13" s="778"/>
      <c r="DB13" s="776" t="s">
        <v>584</v>
      </c>
      <c r="DC13" s="777"/>
      <c r="DD13" s="777"/>
      <c r="DE13" s="777"/>
      <c r="DF13" s="778"/>
      <c r="DG13" s="776">
        <v>960</v>
      </c>
      <c r="DH13" s="777"/>
      <c r="DI13" s="777"/>
      <c r="DJ13" s="777"/>
      <c r="DK13" s="778"/>
      <c r="DL13" s="776" t="s">
        <v>584</v>
      </c>
      <c r="DM13" s="777"/>
      <c r="DN13" s="777"/>
      <c r="DO13" s="777"/>
      <c r="DP13" s="778"/>
      <c r="DQ13" s="776" t="s">
        <v>584</v>
      </c>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604</v>
      </c>
      <c r="BT14" s="774"/>
      <c r="BU14" s="774"/>
      <c r="BV14" s="774"/>
      <c r="BW14" s="774"/>
      <c r="BX14" s="774"/>
      <c r="BY14" s="774"/>
      <c r="BZ14" s="774"/>
      <c r="CA14" s="774"/>
      <c r="CB14" s="774"/>
      <c r="CC14" s="774"/>
      <c r="CD14" s="774"/>
      <c r="CE14" s="774"/>
      <c r="CF14" s="774"/>
      <c r="CG14" s="775"/>
      <c r="CH14" s="776">
        <v>0</v>
      </c>
      <c r="CI14" s="777"/>
      <c r="CJ14" s="777"/>
      <c r="CK14" s="777"/>
      <c r="CL14" s="778"/>
      <c r="CM14" s="776">
        <v>16</v>
      </c>
      <c r="CN14" s="777"/>
      <c r="CO14" s="777"/>
      <c r="CP14" s="777"/>
      <c r="CQ14" s="778"/>
      <c r="CR14" s="776">
        <v>36</v>
      </c>
      <c r="CS14" s="777"/>
      <c r="CT14" s="777"/>
      <c r="CU14" s="777"/>
      <c r="CV14" s="778"/>
      <c r="CW14" s="776" t="s">
        <v>584</v>
      </c>
      <c r="CX14" s="777"/>
      <c r="CY14" s="777"/>
      <c r="CZ14" s="777"/>
      <c r="DA14" s="778"/>
      <c r="DB14" s="776" t="s">
        <v>584</v>
      </c>
      <c r="DC14" s="777"/>
      <c r="DD14" s="777"/>
      <c r="DE14" s="777"/>
      <c r="DF14" s="778"/>
      <c r="DG14" s="776" t="s">
        <v>584</v>
      </c>
      <c r="DH14" s="777"/>
      <c r="DI14" s="777"/>
      <c r="DJ14" s="777"/>
      <c r="DK14" s="778"/>
      <c r="DL14" s="776" t="s">
        <v>584</v>
      </c>
      <c r="DM14" s="777"/>
      <c r="DN14" s="777"/>
      <c r="DO14" s="777"/>
      <c r="DP14" s="778"/>
      <c r="DQ14" s="776" t="s">
        <v>584</v>
      </c>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607</v>
      </c>
      <c r="BT15" s="774"/>
      <c r="BU15" s="774"/>
      <c r="BV15" s="774"/>
      <c r="BW15" s="774"/>
      <c r="BX15" s="774"/>
      <c r="BY15" s="774"/>
      <c r="BZ15" s="774"/>
      <c r="CA15" s="774"/>
      <c r="CB15" s="774"/>
      <c r="CC15" s="774"/>
      <c r="CD15" s="774"/>
      <c r="CE15" s="774"/>
      <c r="CF15" s="774"/>
      <c r="CG15" s="775"/>
      <c r="CH15" s="776">
        <v>-1</v>
      </c>
      <c r="CI15" s="777"/>
      <c r="CJ15" s="777"/>
      <c r="CK15" s="777"/>
      <c r="CL15" s="778"/>
      <c r="CM15" s="776">
        <v>9</v>
      </c>
      <c r="CN15" s="777"/>
      <c r="CO15" s="777"/>
      <c r="CP15" s="777"/>
      <c r="CQ15" s="778"/>
      <c r="CR15" s="776">
        <v>60</v>
      </c>
      <c r="CS15" s="777"/>
      <c r="CT15" s="777"/>
      <c r="CU15" s="777"/>
      <c r="CV15" s="778"/>
      <c r="CW15" s="776" t="s">
        <v>584</v>
      </c>
      <c r="CX15" s="777"/>
      <c r="CY15" s="777"/>
      <c r="CZ15" s="777"/>
      <c r="DA15" s="778"/>
      <c r="DB15" s="776" t="s">
        <v>584</v>
      </c>
      <c r="DC15" s="777"/>
      <c r="DD15" s="777"/>
      <c r="DE15" s="777"/>
      <c r="DF15" s="778"/>
      <c r="DG15" s="776" t="s">
        <v>584</v>
      </c>
      <c r="DH15" s="777"/>
      <c r="DI15" s="777"/>
      <c r="DJ15" s="777"/>
      <c r="DK15" s="778"/>
      <c r="DL15" s="776" t="s">
        <v>584</v>
      </c>
      <c r="DM15" s="777"/>
      <c r="DN15" s="777"/>
      <c r="DO15" s="777"/>
      <c r="DP15" s="778"/>
      <c r="DQ15" s="776" t="s">
        <v>584</v>
      </c>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605</v>
      </c>
      <c r="BT16" s="774"/>
      <c r="BU16" s="774"/>
      <c r="BV16" s="774"/>
      <c r="BW16" s="774"/>
      <c r="BX16" s="774"/>
      <c r="BY16" s="774"/>
      <c r="BZ16" s="774"/>
      <c r="CA16" s="774"/>
      <c r="CB16" s="774"/>
      <c r="CC16" s="774"/>
      <c r="CD16" s="774"/>
      <c r="CE16" s="774"/>
      <c r="CF16" s="774"/>
      <c r="CG16" s="775"/>
      <c r="CH16" s="776">
        <v>-2</v>
      </c>
      <c r="CI16" s="777"/>
      <c r="CJ16" s="777"/>
      <c r="CK16" s="777"/>
      <c r="CL16" s="778"/>
      <c r="CM16" s="776">
        <v>5265</v>
      </c>
      <c r="CN16" s="777"/>
      <c r="CO16" s="777"/>
      <c r="CP16" s="777"/>
      <c r="CQ16" s="778"/>
      <c r="CR16" s="776">
        <v>6170</v>
      </c>
      <c r="CS16" s="777"/>
      <c r="CT16" s="777"/>
      <c r="CU16" s="777"/>
      <c r="CV16" s="778"/>
      <c r="CW16" s="776">
        <v>927</v>
      </c>
      <c r="CX16" s="777"/>
      <c r="CY16" s="777"/>
      <c r="CZ16" s="777"/>
      <c r="DA16" s="778"/>
      <c r="DB16" s="776" t="s">
        <v>584</v>
      </c>
      <c r="DC16" s="777"/>
      <c r="DD16" s="777"/>
      <c r="DE16" s="777"/>
      <c r="DF16" s="778"/>
      <c r="DG16" s="776" t="s">
        <v>584</v>
      </c>
      <c r="DH16" s="777"/>
      <c r="DI16" s="777"/>
      <c r="DJ16" s="777"/>
      <c r="DK16" s="778"/>
      <c r="DL16" s="776" t="s">
        <v>584</v>
      </c>
      <c r="DM16" s="777"/>
      <c r="DN16" s="777"/>
      <c r="DO16" s="777"/>
      <c r="DP16" s="778"/>
      <c r="DQ16" s="776" t="s">
        <v>584</v>
      </c>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t="s">
        <v>606</v>
      </c>
      <c r="BT17" s="774"/>
      <c r="BU17" s="774"/>
      <c r="BV17" s="774"/>
      <c r="BW17" s="774"/>
      <c r="BX17" s="774"/>
      <c r="BY17" s="774"/>
      <c r="BZ17" s="774"/>
      <c r="CA17" s="774"/>
      <c r="CB17" s="774"/>
      <c r="CC17" s="774"/>
      <c r="CD17" s="774"/>
      <c r="CE17" s="774"/>
      <c r="CF17" s="774"/>
      <c r="CG17" s="775"/>
      <c r="CH17" s="776">
        <v>119</v>
      </c>
      <c r="CI17" s="777"/>
      <c r="CJ17" s="777"/>
      <c r="CK17" s="777"/>
      <c r="CL17" s="778"/>
      <c r="CM17" s="776">
        <v>188</v>
      </c>
      <c r="CN17" s="777"/>
      <c r="CO17" s="777"/>
      <c r="CP17" s="777"/>
      <c r="CQ17" s="778"/>
      <c r="CR17" s="776">
        <v>10</v>
      </c>
      <c r="CS17" s="777"/>
      <c r="CT17" s="777"/>
      <c r="CU17" s="777"/>
      <c r="CV17" s="778"/>
      <c r="CW17" s="776">
        <v>163</v>
      </c>
      <c r="CX17" s="777"/>
      <c r="CY17" s="777"/>
      <c r="CZ17" s="777"/>
      <c r="DA17" s="778"/>
      <c r="DB17" s="776" t="s">
        <v>584</v>
      </c>
      <c r="DC17" s="777"/>
      <c r="DD17" s="777"/>
      <c r="DE17" s="777"/>
      <c r="DF17" s="778"/>
      <c r="DG17" s="776" t="s">
        <v>584</v>
      </c>
      <c r="DH17" s="777"/>
      <c r="DI17" s="777"/>
      <c r="DJ17" s="777"/>
      <c r="DK17" s="778"/>
      <c r="DL17" s="776" t="s">
        <v>584</v>
      </c>
      <c r="DM17" s="777"/>
      <c r="DN17" s="777"/>
      <c r="DO17" s="777"/>
      <c r="DP17" s="778"/>
      <c r="DQ17" s="776" t="s">
        <v>584</v>
      </c>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144539</v>
      </c>
      <c r="R23" s="793"/>
      <c r="S23" s="793"/>
      <c r="T23" s="793"/>
      <c r="U23" s="793"/>
      <c r="V23" s="793">
        <v>137432</v>
      </c>
      <c r="W23" s="793"/>
      <c r="X23" s="793"/>
      <c r="Y23" s="793"/>
      <c r="Z23" s="793"/>
      <c r="AA23" s="793">
        <v>7107</v>
      </c>
      <c r="AB23" s="793"/>
      <c r="AC23" s="793"/>
      <c r="AD23" s="793"/>
      <c r="AE23" s="794"/>
      <c r="AF23" s="795">
        <v>6260</v>
      </c>
      <c r="AG23" s="793"/>
      <c r="AH23" s="793"/>
      <c r="AI23" s="793"/>
      <c r="AJ23" s="796"/>
      <c r="AK23" s="797"/>
      <c r="AL23" s="798"/>
      <c r="AM23" s="798"/>
      <c r="AN23" s="798"/>
      <c r="AO23" s="798"/>
      <c r="AP23" s="793">
        <v>153323</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24041</v>
      </c>
      <c r="R28" s="823"/>
      <c r="S28" s="823"/>
      <c r="T28" s="823"/>
      <c r="U28" s="823"/>
      <c r="V28" s="823">
        <v>23786</v>
      </c>
      <c r="W28" s="823"/>
      <c r="X28" s="823"/>
      <c r="Y28" s="823"/>
      <c r="Z28" s="823"/>
      <c r="AA28" s="823">
        <v>255</v>
      </c>
      <c r="AB28" s="823"/>
      <c r="AC28" s="823"/>
      <c r="AD28" s="823"/>
      <c r="AE28" s="824"/>
      <c r="AF28" s="825">
        <v>255</v>
      </c>
      <c r="AG28" s="823"/>
      <c r="AH28" s="823"/>
      <c r="AI28" s="823"/>
      <c r="AJ28" s="826"/>
      <c r="AK28" s="827">
        <v>1849</v>
      </c>
      <c r="AL28" s="828"/>
      <c r="AM28" s="828"/>
      <c r="AN28" s="828"/>
      <c r="AO28" s="828"/>
      <c r="AP28" s="828"/>
      <c r="AQ28" s="828"/>
      <c r="AR28" s="828"/>
      <c r="AS28" s="828"/>
      <c r="AT28" s="828"/>
      <c r="AU28" s="828">
        <v>4</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102</v>
      </c>
      <c r="R29" s="784"/>
      <c r="S29" s="784"/>
      <c r="T29" s="784"/>
      <c r="U29" s="784"/>
      <c r="V29" s="784">
        <v>102</v>
      </c>
      <c r="W29" s="784"/>
      <c r="X29" s="784"/>
      <c r="Y29" s="784"/>
      <c r="Z29" s="784"/>
      <c r="AA29" s="784" t="s">
        <v>584</v>
      </c>
      <c r="AB29" s="784"/>
      <c r="AC29" s="784"/>
      <c r="AD29" s="784"/>
      <c r="AE29" s="785"/>
      <c r="AF29" s="786" t="s">
        <v>129</v>
      </c>
      <c r="AG29" s="787"/>
      <c r="AH29" s="787"/>
      <c r="AI29" s="787"/>
      <c r="AJ29" s="788"/>
      <c r="AK29" s="834">
        <v>67</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3158</v>
      </c>
      <c r="R30" s="784"/>
      <c r="S30" s="784"/>
      <c r="T30" s="784"/>
      <c r="U30" s="784"/>
      <c r="V30" s="784">
        <v>3155</v>
      </c>
      <c r="W30" s="784"/>
      <c r="X30" s="784"/>
      <c r="Y30" s="784"/>
      <c r="Z30" s="784"/>
      <c r="AA30" s="784">
        <v>3</v>
      </c>
      <c r="AB30" s="784"/>
      <c r="AC30" s="784"/>
      <c r="AD30" s="784"/>
      <c r="AE30" s="785"/>
      <c r="AF30" s="786">
        <v>3</v>
      </c>
      <c r="AG30" s="787"/>
      <c r="AH30" s="787"/>
      <c r="AI30" s="787"/>
      <c r="AJ30" s="788"/>
      <c r="AK30" s="834">
        <v>698</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27851</v>
      </c>
      <c r="R31" s="784"/>
      <c r="S31" s="784"/>
      <c r="T31" s="784"/>
      <c r="U31" s="784"/>
      <c r="V31" s="784">
        <v>27289</v>
      </c>
      <c r="W31" s="784"/>
      <c r="X31" s="784"/>
      <c r="Y31" s="784"/>
      <c r="Z31" s="784"/>
      <c r="AA31" s="784">
        <v>562</v>
      </c>
      <c r="AB31" s="784"/>
      <c r="AC31" s="784"/>
      <c r="AD31" s="784"/>
      <c r="AE31" s="785"/>
      <c r="AF31" s="786">
        <v>562</v>
      </c>
      <c r="AG31" s="787"/>
      <c r="AH31" s="787"/>
      <c r="AI31" s="787"/>
      <c r="AJ31" s="788"/>
      <c r="AK31" s="834">
        <v>3862</v>
      </c>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9615</v>
      </c>
      <c r="R32" s="784"/>
      <c r="S32" s="784"/>
      <c r="T32" s="784"/>
      <c r="U32" s="784"/>
      <c r="V32" s="784">
        <v>9555</v>
      </c>
      <c r="W32" s="784"/>
      <c r="X32" s="784"/>
      <c r="Y32" s="784"/>
      <c r="Z32" s="784"/>
      <c r="AA32" s="784">
        <v>61</v>
      </c>
      <c r="AB32" s="784"/>
      <c r="AC32" s="784"/>
      <c r="AD32" s="784"/>
      <c r="AE32" s="785"/>
      <c r="AF32" s="786">
        <v>1050</v>
      </c>
      <c r="AG32" s="787"/>
      <c r="AH32" s="787"/>
      <c r="AI32" s="787"/>
      <c r="AJ32" s="788"/>
      <c r="AK32" s="834">
        <v>4226</v>
      </c>
      <c r="AL32" s="830"/>
      <c r="AM32" s="830"/>
      <c r="AN32" s="830"/>
      <c r="AO32" s="830"/>
      <c r="AP32" s="830">
        <v>38678</v>
      </c>
      <c r="AQ32" s="830"/>
      <c r="AR32" s="830"/>
      <c r="AS32" s="830"/>
      <c r="AT32" s="830"/>
      <c r="AU32" s="830">
        <v>17289</v>
      </c>
      <c r="AV32" s="830"/>
      <c r="AW32" s="830"/>
      <c r="AX32" s="830"/>
      <c r="AY32" s="830"/>
      <c r="AZ32" s="831" t="s">
        <v>584</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5452</v>
      </c>
      <c r="R33" s="784"/>
      <c r="S33" s="784"/>
      <c r="T33" s="784"/>
      <c r="U33" s="784"/>
      <c r="V33" s="784">
        <v>4996</v>
      </c>
      <c r="W33" s="784"/>
      <c r="X33" s="784"/>
      <c r="Y33" s="784"/>
      <c r="Z33" s="784"/>
      <c r="AA33" s="784">
        <v>455</v>
      </c>
      <c r="AB33" s="784"/>
      <c r="AC33" s="784"/>
      <c r="AD33" s="784"/>
      <c r="AE33" s="785"/>
      <c r="AF33" s="786">
        <v>6326</v>
      </c>
      <c r="AG33" s="787"/>
      <c r="AH33" s="787"/>
      <c r="AI33" s="787"/>
      <c r="AJ33" s="788"/>
      <c r="AK33" s="834">
        <v>123</v>
      </c>
      <c r="AL33" s="830"/>
      <c r="AM33" s="830"/>
      <c r="AN33" s="830"/>
      <c r="AO33" s="830"/>
      <c r="AP33" s="830">
        <v>16410</v>
      </c>
      <c r="AQ33" s="830"/>
      <c r="AR33" s="830"/>
      <c r="AS33" s="830"/>
      <c r="AT33" s="830"/>
      <c r="AU33" s="830">
        <v>82</v>
      </c>
      <c r="AV33" s="830"/>
      <c r="AW33" s="830"/>
      <c r="AX33" s="830"/>
      <c r="AY33" s="830"/>
      <c r="AZ33" s="831" t="s">
        <v>584</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495</v>
      </c>
      <c r="R34" s="784"/>
      <c r="S34" s="784"/>
      <c r="T34" s="784"/>
      <c r="U34" s="784"/>
      <c r="V34" s="784">
        <v>468</v>
      </c>
      <c r="W34" s="784"/>
      <c r="X34" s="784"/>
      <c r="Y34" s="784"/>
      <c r="Z34" s="784"/>
      <c r="AA34" s="784">
        <v>27</v>
      </c>
      <c r="AB34" s="784"/>
      <c r="AC34" s="784"/>
      <c r="AD34" s="784"/>
      <c r="AE34" s="785"/>
      <c r="AF34" s="786">
        <v>111</v>
      </c>
      <c r="AG34" s="787"/>
      <c r="AH34" s="787"/>
      <c r="AI34" s="787"/>
      <c r="AJ34" s="788"/>
      <c r="AK34" s="834">
        <v>280</v>
      </c>
      <c r="AL34" s="830"/>
      <c r="AM34" s="830"/>
      <c r="AN34" s="830"/>
      <c r="AO34" s="830"/>
      <c r="AP34" s="830">
        <v>1827</v>
      </c>
      <c r="AQ34" s="830"/>
      <c r="AR34" s="830"/>
      <c r="AS34" s="830"/>
      <c r="AT34" s="830"/>
      <c r="AU34" s="830">
        <v>1436</v>
      </c>
      <c r="AV34" s="830"/>
      <c r="AW34" s="830"/>
      <c r="AX34" s="830"/>
      <c r="AY34" s="830"/>
      <c r="AZ34" s="831" t="s">
        <v>584</v>
      </c>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415</v>
      </c>
      <c r="C35" s="781"/>
      <c r="D35" s="781"/>
      <c r="E35" s="781"/>
      <c r="F35" s="781"/>
      <c r="G35" s="781"/>
      <c r="H35" s="781"/>
      <c r="I35" s="781"/>
      <c r="J35" s="781"/>
      <c r="K35" s="781"/>
      <c r="L35" s="781"/>
      <c r="M35" s="781"/>
      <c r="N35" s="781"/>
      <c r="O35" s="781"/>
      <c r="P35" s="782"/>
      <c r="Q35" s="783">
        <v>39</v>
      </c>
      <c r="R35" s="784"/>
      <c r="S35" s="784"/>
      <c r="T35" s="784"/>
      <c r="U35" s="784"/>
      <c r="V35" s="784">
        <v>39</v>
      </c>
      <c r="W35" s="784"/>
      <c r="X35" s="784"/>
      <c r="Y35" s="784"/>
      <c r="Z35" s="784"/>
      <c r="AA35" s="784">
        <v>0</v>
      </c>
      <c r="AB35" s="784"/>
      <c r="AC35" s="784"/>
      <c r="AD35" s="784"/>
      <c r="AE35" s="785"/>
      <c r="AF35" s="786">
        <v>0</v>
      </c>
      <c r="AG35" s="787"/>
      <c r="AH35" s="787"/>
      <c r="AI35" s="787"/>
      <c r="AJ35" s="788"/>
      <c r="AK35" s="834">
        <v>22</v>
      </c>
      <c r="AL35" s="830"/>
      <c r="AM35" s="830"/>
      <c r="AN35" s="830"/>
      <c r="AO35" s="830"/>
      <c r="AP35" s="830">
        <v>106</v>
      </c>
      <c r="AQ35" s="830"/>
      <c r="AR35" s="830"/>
      <c r="AS35" s="830"/>
      <c r="AT35" s="830"/>
      <c r="AU35" s="830">
        <v>106</v>
      </c>
      <c r="AV35" s="830"/>
      <c r="AW35" s="830"/>
      <c r="AX35" s="830"/>
      <c r="AY35" s="830"/>
      <c r="AZ35" s="831" t="s">
        <v>584</v>
      </c>
      <c r="BA35" s="831"/>
      <c r="BB35" s="831"/>
      <c r="BC35" s="831"/>
      <c r="BD35" s="831"/>
      <c r="BE35" s="832" t="s">
        <v>416</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8307</v>
      </c>
      <c r="AG63" s="844"/>
      <c r="AH63" s="844"/>
      <c r="AI63" s="844"/>
      <c r="AJ63" s="845"/>
      <c r="AK63" s="846"/>
      <c r="AL63" s="841"/>
      <c r="AM63" s="841"/>
      <c r="AN63" s="841"/>
      <c r="AO63" s="841"/>
      <c r="AP63" s="844">
        <v>57021</v>
      </c>
      <c r="AQ63" s="844"/>
      <c r="AR63" s="844"/>
      <c r="AS63" s="844"/>
      <c r="AT63" s="844"/>
      <c r="AU63" s="844">
        <v>18917</v>
      </c>
      <c r="AV63" s="844"/>
      <c r="AW63" s="844"/>
      <c r="AX63" s="844"/>
      <c r="AY63" s="844"/>
      <c r="AZ63" s="848"/>
      <c r="BA63" s="848"/>
      <c r="BB63" s="848"/>
      <c r="BC63" s="848"/>
      <c r="BD63" s="848"/>
      <c r="BE63" s="849"/>
      <c r="BF63" s="849"/>
      <c r="BG63" s="849"/>
      <c r="BH63" s="849"/>
      <c r="BI63" s="850"/>
      <c r="BJ63" s="851" t="s">
        <v>396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402</v>
      </c>
      <c r="AG66" s="815"/>
      <c r="AH66" s="815"/>
      <c r="AI66" s="815"/>
      <c r="AJ66" s="855"/>
      <c r="AK66" s="733" t="s">
        <v>403</v>
      </c>
      <c r="AL66" s="728"/>
      <c r="AM66" s="728"/>
      <c r="AN66" s="728"/>
      <c r="AO66" s="729"/>
      <c r="AP66" s="733" t="s">
        <v>404</v>
      </c>
      <c r="AQ66" s="734"/>
      <c r="AR66" s="734"/>
      <c r="AS66" s="734"/>
      <c r="AT66" s="735"/>
      <c r="AU66" s="733" t="s">
        <v>424</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585</v>
      </c>
      <c r="C68" s="870"/>
      <c r="D68" s="870"/>
      <c r="E68" s="870"/>
      <c r="F68" s="870"/>
      <c r="G68" s="870"/>
      <c r="H68" s="870"/>
      <c r="I68" s="870"/>
      <c r="J68" s="870"/>
      <c r="K68" s="870"/>
      <c r="L68" s="870"/>
      <c r="M68" s="870"/>
      <c r="N68" s="870"/>
      <c r="O68" s="870"/>
      <c r="P68" s="871"/>
      <c r="Q68" s="872">
        <v>195</v>
      </c>
      <c r="R68" s="866"/>
      <c r="S68" s="866"/>
      <c r="T68" s="866"/>
      <c r="U68" s="866"/>
      <c r="V68" s="866">
        <v>187</v>
      </c>
      <c r="W68" s="866"/>
      <c r="X68" s="866"/>
      <c r="Y68" s="866"/>
      <c r="Z68" s="866"/>
      <c r="AA68" s="866">
        <v>8</v>
      </c>
      <c r="AB68" s="866"/>
      <c r="AC68" s="866"/>
      <c r="AD68" s="866"/>
      <c r="AE68" s="866"/>
      <c r="AF68" s="866">
        <v>8</v>
      </c>
      <c r="AG68" s="866"/>
      <c r="AH68" s="866"/>
      <c r="AI68" s="866"/>
      <c r="AJ68" s="866"/>
      <c r="AK68" s="866">
        <v>6</v>
      </c>
      <c r="AL68" s="866"/>
      <c r="AM68" s="866"/>
      <c r="AN68" s="866"/>
      <c r="AO68" s="866"/>
      <c r="AP68" s="866" t="s">
        <v>584</v>
      </c>
      <c r="AQ68" s="866"/>
      <c r="AR68" s="866"/>
      <c r="AS68" s="866"/>
      <c r="AT68" s="866"/>
      <c r="AU68" s="866" t="s">
        <v>584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586</v>
      </c>
      <c r="C69" s="874"/>
      <c r="D69" s="874"/>
      <c r="E69" s="874"/>
      <c r="F69" s="874"/>
      <c r="G69" s="874"/>
      <c r="H69" s="874"/>
      <c r="I69" s="874"/>
      <c r="J69" s="874"/>
      <c r="K69" s="874"/>
      <c r="L69" s="874"/>
      <c r="M69" s="874"/>
      <c r="N69" s="874"/>
      <c r="O69" s="874"/>
      <c r="P69" s="875"/>
      <c r="Q69" s="876">
        <v>464</v>
      </c>
      <c r="R69" s="830"/>
      <c r="S69" s="830"/>
      <c r="T69" s="830"/>
      <c r="U69" s="830"/>
      <c r="V69" s="830">
        <v>454</v>
      </c>
      <c r="W69" s="830"/>
      <c r="X69" s="830"/>
      <c r="Y69" s="830"/>
      <c r="Z69" s="830"/>
      <c r="AA69" s="830">
        <v>10</v>
      </c>
      <c r="AB69" s="830"/>
      <c r="AC69" s="830"/>
      <c r="AD69" s="830"/>
      <c r="AE69" s="830"/>
      <c r="AF69" s="830">
        <v>9</v>
      </c>
      <c r="AG69" s="830"/>
      <c r="AH69" s="830"/>
      <c r="AI69" s="830"/>
      <c r="AJ69" s="830"/>
      <c r="AK69" s="830" t="s">
        <v>584</v>
      </c>
      <c r="AL69" s="830"/>
      <c r="AM69" s="830"/>
      <c r="AN69" s="830"/>
      <c r="AO69" s="830"/>
      <c r="AP69" s="830">
        <v>477</v>
      </c>
      <c r="AQ69" s="830"/>
      <c r="AR69" s="830"/>
      <c r="AS69" s="830"/>
      <c r="AT69" s="830"/>
      <c r="AU69" s="830">
        <v>22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587</v>
      </c>
      <c r="C70" s="874"/>
      <c r="D70" s="874"/>
      <c r="E70" s="874"/>
      <c r="F70" s="874"/>
      <c r="G70" s="874"/>
      <c r="H70" s="874"/>
      <c r="I70" s="874"/>
      <c r="J70" s="874"/>
      <c r="K70" s="874"/>
      <c r="L70" s="874"/>
      <c r="M70" s="874"/>
      <c r="N70" s="874"/>
      <c r="O70" s="874"/>
      <c r="P70" s="875"/>
      <c r="Q70" s="876">
        <v>733</v>
      </c>
      <c r="R70" s="830"/>
      <c r="S70" s="830"/>
      <c r="T70" s="830"/>
      <c r="U70" s="830"/>
      <c r="V70" s="830">
        <v>672</v>
      </c>
      <c r="W70" s="830"/>
      <c r="X70" s="830"/>
      <c r="Y70" s="830"/>
      <c r="Z70" s="830"/>
      <c r="AA70" s="830">
        <v>61</v>
      </c>
      <c r="AB70" s="830"/>
      <c r="AC70" s="830"/>
      <c r="AD70" s="830"/>
      <c r="AE70" s="830"/>
      <c r="AF70" s="830">
        <v>61</v>
      </c>
      <c r="AG70" s="830"/>
      <c r="AH70" s="830"/>
      <c r="AI70" s="830"/>
      <c r="AJ70" s="830"/>
      <c r="AK70" s="830">
        <v>39</v>
      </c>
      <c r="AL70" s="830"/>
      <c r="AM70" s="830"/>
      <c r="AN70" s="830"/>
      <c r="AO70" s="830"/>
      <c r="AP70" s="830">
        <v>510</v>
      </c>
      <c r="AQ70" s="830"/>
      <c r="AR70" s="830"/>
      <c r="AS70" s="830"/>
      <c r="AT70" s="830"/>
      <c r="AU70" s="830">
        <v>111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588</v>
      </c>
      <c r="C71" s="874"/>
      <c r="D71" s="874"/>
      <c r="E71" s="874"/>
      <c r="F71" s="874"/>
      <c r="G71" s="874"/>
      <c r="H71" s="874"/>
      <c r="I71" s="874"/>
      <c r="J71" s="874"/>
      <c r="K71" s="874"/>
      <c r="L71" s="874"/>
      <c r="M71" s="874"/>
      <c r="N71" s="874"/>
      <c r="O71" s="874"/>
      <c r="P71" s="875"/>
      <c r="Q71" s="876">
        <v>254</v>
      </c>
      <c r="R71" s="830"/>
      <c r="S71" s="830"/>
      <c r="T71" s="830"/>
      <c r="U71" s="830"/>
      <c r="V71" s="830">
        <v>261</v>
      </c>
      <c r="W71" s="830"/>
      <c r="X71" s="830"/>
      <c r="Y71" s="830"/>
      <c r="Z71" s="830"/>
      <c r="AA71" s="830">
        <v>-7</v>
      </c>
      <c r="AB71" s="830"/>
      <c r="AC71" s="830"/>
      <c r="AD71" s="830"/>
      <c r="AE71" s="830"/>
      <c r="AF71" s="830">
        <v>-7</v>
      </c>
      <c r="AG71" s="830"/>
      <c r="AH71" s="830"/>
      <c r="AI71" s="830"/>
      <c r="AJ71" s="830"/>
      <c r="AK71" s="830">
        <v>14</v>
      </c>
      <c r="AL71" s="830"/>
      <c r="AM71" s="830"/>
      <c r="AN71" s="830"/>
      <c r="AO71" s="830"/>
      <c r="AP71" s="830">
        <v>54</v>
      </c>
      <c r="AQ71" s="830"/>
      <c r="AR71" s="830"/>
      <c r="AS71" s="830"/>
      <c r="AT71" s="830"/>
      <c r="AU71" s="830" t="s">
        <v>584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589</v>
      </c>
      <c r="C72" s="874"/>
      <c r="D72" s="874"/>
      <c r="E72" s="874"/>
      <c r="F72" s="874"/>
      <c r="G72" s="874"/>
      <c r="H72" s="874"/>
      <c r="I72" s="874"/>
      <c r="J72" s="874"/>
      <c r="K72" s="874"/>
      <c r="L72" s="874"/>
      <c r="M72" s="874"/>
      <c r="N72" s="874"/>
      <c r="O72" s="874"/>
      <c r="P72" s="875"/>
      <c r="Q72" s="876">
        <v>707</v>
      </c>
      <c r="R72" s="830"/>
      <c r="S72" s="830"/>
      <c r="T72" s="830"/>
      <c r="U72" s="830"/>
      <c r="V72" s="830">
        <v>598</v>
      </c>
      <c r="W72" s="830"/>
      <c r="X72" s="830"/>
      <c r="Y72" s="830"/>
      <c r="Z72" s="830"/>
      <c r="AA72" s="830">
        <v>109</v>
      </c>
      <c r="AB72" s="830"/>
      <c r="AC72" s="830"/>
      <c r="AD72" s="830"/>
      <c r="AE72" s="830"/>
      <c r="AF72" s="830">
        <v>109</v>
      </c>
      <c r="AG72" s="830"/>
      <c r="AH72" s="830"/>
      <c r="AI72" s="830"/>
      <c r="AJ72" s="830"/>
      <c r="AK72" s="830">
        <v>143</v>
      </c>
      <c r="AL72" s="830"/>
      <c r="AM72" s="830"/>
      <c r="AN72" s="830"/>
      <c r="AO72" s="830"/>
      <c r="AP72" s="830" t="s">
        <v>584</v>
      </c>
      <c r="AQ72" s="830"/>
      <c r="AR72" s="830"/>
      <c r="AS72" s="830"/>
      <c r="AT72" s="830"/>
      <c r="AU72" s="830" t="s">
        <v>584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592</v>
      </c>
      <c r="C73" s="874"/>
      <c r="D73" s="874"/>
      <c r="E73" s="874"/>
      <c r="F73" s="874"/>
      <c r="G73" s="874"/>
      <c r="H73" s="874"/>
      <c r="I73" s="874"/>
      <c r="J73" s="874"/>
      <c r="K73" s="874"/>
      <c r="L73" s="874"/>
      <c r="M73" s="874"/>
      <c r="N73" s="874"/>
      <c r="O73" s="874"/>
      <c r="P73" s="875"/>
      <c r="Q73" s="876">
        <v>5739</v>
      </c>
      <c r="R73" s="830"/>
      <c r="S73" s="830"/>
      <c r="T73" s="830"/>
      <c r="U73" s="830"/>
      <c r="V73" s="830">
        <v>5207</v>
      </c>
      <c r="W73" s="830"/>
      <c r="X73" s="830"/>
      <c r="Y73" s="830"/>
      <c r="Z73" s="830"/>
      <c r="AA73" s="830">
        <v>532</v>
      </c>
      <c r="AB73" s="830"/>
      <c r="AC73" s="830"/>
      <c r="AD73" s="830"/>
      <c r="AE73" s="830"/>
      <c r="AF73" s="830">
        <v>532</v>
      </c>
      <c r="AG73" s="830"/>
      <c r="AH73" s="830"/>
      <c r="AI73" s="830"/>
      <c r="AJ73" s="830"/>
      <c r="AK73" s="830" t="s">
        <v>584</v>
      </c>
      <c r="AL73" s="830"/>
      <c r="AM73" s="830"/>
      <c r="AN73" s="830"/>
      <c r="AO73" s="830"/>
      <c r="AP73" s="830" t="s">
        <v>584</v>
      </c>
      <c r="AQ73" s="830"/>
      <c r="AR73" s="830"/>
      <c r="AS73" s="830"/>
      <c r="AT73" s="830"/>
      <c r="AU73" s="830" t="s">
        <v>584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593</v>
      </c>
      <c r="C74" s="874"/>
      <c r="D74" s="874"/>
      <c r="E74" s="874"/>
      <c r="F74" s="874"/>
      <c r="G74" s="874"/>
      <c r="H74" s="874"/>
      <c r="I74" s="874"/>
      <c r="J74" s="874"/>
      <c r="K74" s="874"/>
      <c r="L74" s="874"/>
      <c r="M74" s="874"/>
      <c r="N74" s="874"/>
      <c r="O74" s="874"/>
      <c r="P74" s="875"/>
      <c r="Q74" s="876">
        <v>1560</v>
      </c>
      <c r="R74" s="830"/>
      <c r="S74" s="830"/>
      <c r="T74" s="830"/>
      <c r="U74" s="830"/>
      <c r="V74" s="830">
        <v>1556</v>
      </c>
      <c r="W74" s="830"/>
      <c r="X74" s="830"/>
      <c r="Y74" s="830"/>
      <c r="Z74" s="830"/>
      <c r="AA74" s="830">
        <v>4</v>
      </c>
      <c r="AB74" s="830"/>
      <c r="AC74" s="830"/>
      <c r="AD74" s="830"/>
      <c r="AE74" s="830"/>
      <c r="AF74" s="830">
        <v>4</v>
      </c>
      <c r="AG74" s="830"/>
      <c r="AH74" s="830"/>
      <c r="AI74" s="830"/>
      <c r="AJ74" s="830"/>
      <c r="AK74" s="830">
        <v>38</v>
      </c>
      <c r="AL74" s="830"/>
      <c r="AM74" s="830"/>
      <c r="AN74" s="830"/>
      <c r="AO74" s="830"/>
      <c r="AP74" s="830" t="s">
        <v>584</v>
      </c>
      <c r="AQ74" s="830"/>
      <c r="AR74" s="830"/>
      <c r="AS74" s="830"/>
      <c r="AT74" s="830"/>
      <c r="AU74" s="830" t="s">
        <v>584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594</v>
      </c>
      <c r="C75" s="874"/>
      <c r="D75" s="874"/>
      <c r="E75" s="874"/>
      <c r="F75" s="874"/>
      <c r="G75" s="874"/>
      <c r="H75" s="874"/>
      <c r="I75" s="874"/>
      <c r="J75" s="874"/>
      <c r="K75" s="874"/>
      <c r="L75" s="874"/>
      <c r="M75" s="874"/>
      <c r="N75" s="874"/>
      <c r="O75" s="874"/>
      <c r="P75" s="875"/>
      <c r="Q75" s="877">
        <v>3</v>
      </c>
      <c r="R75" s="878"/>
      <c r="S75" s="878"/>
      <c r="T75" s="878"/>
      <c r="U75" s="834"/>
      <c r="V75" s="879">
        <v>2</v>
      </c>
      <c r="W75" s="878"/>
      <c r="X75" s="878"/>
      <c r="Y75" s="878"/>
      <c r="Z75" s="834"/>
      <c r="AA75" s="879">
        <v>1</v>
      </c>
      <c r="AB75" s="878"/>
      <c r="AC75" s="878"/>
      <c r="AD75" s="878"/>
      <c r="AE75" s="834"/>
      <c r="AF75" s="879">
        <v>1</v>
      </c>
      <c r="AG75" s="878"/>
      <c r="AH75" s="878"/>
      <c r="AI75" s="878"/>
      <c r="AJ75" s="834"/>
      <c r="AK75" s="879" t="s">
        <v>584</v>
      </c>
      <c r="AL75" s="878"/>
      <c r="AM75" s="878"/>
      <c r="AN75" s="878"/>
      <c r="AO75" s="834"/>
      <c r="AP75" s="879" t="s">
        <v>584</v>
      </c>
      <c r="AQ75" s="878"/>
      <c r="AR75" s="878"/>
      <c r="AS75" s="878"/>
      <c r="AT75" s="834"/>
      <c r="AU75" s="879" t="s">
        <v>584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595</v>
      </c>
      <c r="C76" s="874"/>
      <c r="D76" s="874"/>
      <c r="E76" s="874"/>
      <c r="F76" s="874"/>
      <c r="G76" s="874"/>
      <c r="H76" s="874"/>
      <c r="I76" s="874"/>
      <c r="J76" s="874"/>
      <c r="K76" s="874"/>
      <c r="L76" s="874"/>
      <c r="M76" s="874"/>
      <c r="N76" s="874"/>
      <c r="O76" s="874"/>
      <c r="P76" s="875"/>
      <c r="Q76" s="877">
        <v>19</v>
      </c>
      <c r="R76" s="878"/>
      <c r="S76" s="878"/>
      <c r="T76" s="878"/>
      <c r="U76" s="834"/>
      <c r="V76" s="879">
        <v>16</v>
      </c>
      <c r="W76" s="878"/>
      <c r="X76" s="878"/>
      <c r="Y76" s="878"/>
      <c r="Z76" s="834"/>
      <c r="AA76" s="879">
        <v>3</v>
      </c>
      <c r="AB76" s="878"/>
      <c r="AC76" s="878"/>
      <c r="AD76" s="878"/>
      <c r="AE76" s="834"/>
      <c r="AF76" s="879">
        <v>3</v>
      </c>
      <c r="AG76" s="878"/>
      <c r="AH76" s="878"/>
      <c r="AI76" s="878"/>
      <c r="AJ76" s="834"/>
      <c r="AK76" s="879">
        <v>8</v>
      </c>
      <c r="AL76" s="878"/>
      <c r="AM76" s="878"/>
      <c r="AN76" s="878"/>
      <c r="AO76" s="834"/>
      <c r="AP76" s="879" t="s">
        <v>584</v>
      </c>
      <c r="AQ76" s="878"/>
      <c r="AR76" s="878"/>
      <c r="AS76" s="878"/>
      <c r="AT76" s="834"/>
      <c r="AU76" s="879" t="s">
        <v>584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596</v>
      </c>
      <c r="C77" s="874"/>
      <c r="D77" s="874"/>
      <c r="E77" s="874"/>
      <c r="F77" s="874"/>
      <c r="G77" s="874"/>
      <c r="H77" s="874"/>
      <c r="I77" s="874"/>
      <c r="J77" s="874"/>
      <c r="K77" s="874"/>
      <c r="L77" s="874"/>
      <c r="M77" s="874"/>
      <c r="N77" s="874"/>
      <c r="O77" s="874"/>
      <c r="P77" s="875"/>
      <c r="Q77" s="877">
        <v>944</v>
      </c>
      <c r="R77" s="878"/>
      <c r="S77" s="878"/>
      <c r="T77" s="878"/>
      <c r="U77" s="834"/>
      <c r="V77" s="879">
        <v>884</v>
      </c>
      <c r="W77" s="878"/>
      <c r="X77" s="878"/>
      <c r="Y77" s="878"/>
      <c r="Z77" s="834"/>
      <c r="AA77" s="879">
        <v>60</v>
      </c>
      <c r="AB77" s="878"/>
      <c r="AC77" s="878"/>
      <c r="AD77" s="878"/>
      <c r="AE77" s="834"/>
      <c r="AF77" s="879">
        <v>60</v>
      </c>
      <c r="AG77" s="878"/>
      <c r="AH77" s="878"/>
      <c r="AI77" s="878"/>
      <c r="AJ77" s="834"/>
      <c r="AK77" s="879">
        <v>461</v>
      </c>
      <c r="AL77" s="878"/>
      <c r="AM77" s="878"/>
      <c r="AN77" s="878"/>
      <c r="AO77" s="834"/>
      <c r="AP77" s="879" t="s">
        <v>584</v>
      </c>
      <c r="AQ77" s="878"/>
      <c r="AR77" s="878"/>
      <c r="AS77" s="878"/>
      <c r="AT77" s="834"/>
      <c r="AU77" s="879" t="s">
        <v>584</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590</v>
      </c>
      <c r="C78" s="874"/>
      <c r="D78" s="874"/>
      <c r="E78" s="874"/>
      <c r="F78" s="874"/>
      <c r="G78" s="874"/>
      <c r="H78" s="874"/>
      <c r="I78" s="874"/>
      <c r="J78" s="874"/>
      <c r="K78" s="874"/>
      <c r="L78" s="874"/>
      <c r="M78" s="874"/>
      <c r="N78" s="874"/>
      <c r="O78" s="874"/>
      <c r="P78" s="875"/>
      <c r="Q78" s="876">
        <v>1095</v>
      </c>
      <c r="R78" s="830"/>
      <c r="S78" s="830"/>
      <c r="T78" s="830"/>
      <c r="U78" s="830"/>
      <c r="V78" s="830">
        <v>1056</v>
      </c>
      <c r="W78" s="830"/>
      <c r="X78" s="830"/>
      <c r="Y78" s="830"/>
      <c r="Z78" s="830"/>
      <c r="AA78" s="830">
        <v>39</v>
      </c>
      <c r="AB78" s="830"/>
      <c r="AC78" s="830"/>
      <c r="AD78" s="830"/>
      <c r="AE78" s="830"/>
      <c r="AF78" s="830">
        <v>39</v>
      </c>
      <c r="AG78" s="830"/>
      <c r="AH78" s="830"/>
      <c r="AI78" s="830"/>
      <c r="AJ78" s="830"/>
      <c r="AK78" s="830" t="s">
        <v>584</v>
      </c>
      <c r="AL78" s="830"/>
      <c r="AM78" s="830"/>
      <c r="AN78" s="830"/>
      <c r="AO78" s="830"/>
      <c r="AP78" s="830" t="s">
        <v>584</v>
      </c>
      <c r="AQ78" s="830"/>
      <c r="AR78" s="830"/>
      <c r="AS78" s="830"/>
      <c r="AT78" s="830"/>
      <c r="AU78" s="830" t="s">
        <v>584</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591</v>
      </c>
      <c r="C79" s="874"/>
      <c r="D79" s="874"/>
      <c r="E79" s="874"/>
      <c r="F79" s="874"/>
      <c r="G79" s="874"/>
      <c r="H79" s="874"/>
      <c r="I79" s="874"/>
      <c r="J79" s="874"/>
      <c r="K79" s="874"/>
      <c r="L79" s="874"/>
      <c r="M79" s="874"/>
      <c r="N79" s="874"/>
      <c r="O79" s="874"/>
      <c r="P79" s="875"/>
      <c r="Q79" s="876">
        <v>279741</v>
      </c>
      <c r="R79" s="830"/>
      <c r="S79" s="830"/>
      <c r="T79" s="830"/>
      <c r="U79" s="830"/>
      <c r="V79" s="830">
        <v>276725</v>
      </c>
      <c r="W79" s="830"/>
      <c r="X79" s="830"/>
      <c r="Y79" s="830"/>
      <c r="Z79" s="830"/>
      <c r="AA79" s="830">
        <v>3016</v>
      </c>
      <c r="AB79" s="830"/>
      <c r="AC79" s="830"/>
      <c r="AD79" s="830"/>
      <c r="AE79" s="830"/>
      <c r="AF79" s="830">
        <v>3016</v>
      </c>
      <c r="AG79" s="830"/>
      <c r="AH79" s="830"/>
      <c r="AI79" s="830"/>
      <c r="AJ79" s="830"/>
      <c r="AK79" s="830">
        <v>1373</v>
      </c>
      <c r="AL79" s="830"/>
      <c r="AM79" s="830"/>
      <c r="AN79" s="830"/>
      <c r="AO79" s="830"/>
      <c r="AP79" s="830" t="s">
        <v>584</v>
      </c>
      <c r="AQ79" s="830"/>
      <c r="AR79" s="830"/>
      <c r="AS79" s="830"/>
      <c r="AT79" s="830"/>
      <c r="AU79" s="830" t="s">
        <v>584</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3835</v>
      </c>
      <c r="AG88" s="844"/>
      <c r="AH88" s="844"/>
      <c r="AI88" s="844"/>
      <c r="AJ88" s="844"/>
      <c r="AK88" s="841"/>
      <c r="AL88" s="841"/>
      <c r="AM88" s="841"/>
      <c r="AN88" s="841"/>
      <c r="AO88" s="841"/>
      <c r="AP88" s="844">
        <v>1041</v>
      </c>
      <c r="AQ88" s="844"/>
      <c r="AR88" s="844"/>
      <c r="AS88" s="844"/>
      <c r="AT88" s="844"/>
      <c r="AU88" s="844">
        <v>133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7578</v>
      </c>
      <c r="CS102" s="852"/>
      <c r="CT102" s="852"/>
      <c r="CU102" s="852"/>
      <c r="CV102" s="891"/>
      <c r="CW102" s="890">
        <v>1390</v>
      </c>
      <c r="CX102" s="852"/>
      <c r="CY102" s="852"/>
      <c r="CZ102" s="852"/>
      <c r="DA102" s="891"/>
      <c r="DB102" s="890" t="s">
        <v>584</v>
      </c>
      <c r="DC102" s="852"/>
      <c r="DD102" s="852"/>
      <c r="DE102" s="852"/>
      <c r="DF102" s="891"/>
      <c r="DG102" s="890">
        <v>960</v>
      </c>
      <c r="DH102" s="852"/>
      <c r="DI102" s="852"/>
      <c r="DJ102" s="852"/>
      <c r="DK102" s="891"/>
      <c r="DL102" s="890" t="s">
        <v>584</v>
      </c>
      <c r="DM102" s="852"/>
      <c r="DN102" s="852"/>
      <c r="DO102" s="852"/>
      <c r="DP102" s="891"/>
      <c r="DQ102" s="890" t="s">
        <v>584</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310</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310</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310</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13849238</v>
      </c>
      <c r="AB110" s="900"/>
      <c r="AC110" s="900"/>
      <c r="AD110" s="900"/>
      <c r="AE110" s="901"/>
      <c r="AF110" s="902">
        <v>14022577</v>
      </c>
      <c r="AG110" s="900"/>
      <c r="AH110" s="900"/>
      <c r="AI110" s="900"/>
      <c r="AJ110" s="901"/>
      <c r="AK110" s="902">
        <v>14546249</v>
      </c>
      <c r="AL110" s="900"/>
      <c r="AM110" s="900"/>
      <c r="AN110" s="900"/>
      <c r="AO110" s="901"/>
      <c r="AP110" s="903">
        <v>24.5</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155066034</v>
      </c>
      <c r="BR110" s="931"/>
      <c r="BS110" s="931"/>
      <c r="BT110" s="931"/>
      <c r="BU110" s="931"/>
      <c r="BV110" s="931">
        <v>154471501</v>
      </c>
      <c r="BW110" s="931"/>
      <c r="BX110" s="931"/>
      <c r="BY110" s="931"/>
      <c r="BZ110" s="931"/>
      <c r="CA110" s="931">
        <v>153322675</v>
      </c>
      <c r="CB110" s="931"/>
      <c r="CC110" s="931"/>
      <c r="CD110" s="931"/>
      <c r="CE110" s="931"/>
      <c r="CF110" s="944">
        <v>257.89999999999998</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392</v>
      </c>
      <c r="DH110" s="931"/>
      <c r="DI110" s="931"/>
      <c r="DJ110" s="931"/>
      <c r="DK110" s="931"/>
      <c r="DL110" s="931" t="s">
        <v>392</v>
      </c>
      <c r="DM110" s="931"/>
      <c r="DN110" s="931"/>
      <c r="DO110" s="931"/>
      <c r="DP110" s="931"/>
      <c r="DQ110" s="931" t="s">
        <v>392</v>
      </c>
      <c r="DR110" s="931"/>
      <c r="DS110" s="931"/>
      <c r="DT110" s="931"/>
      <c r="DU110" s="931"/>
      <c r="DV110" s="932" t="s">
        <v>392</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392</v>
      </c>
      <c r="AB111" s="938"/>
      <c r="AC111" s="938"/>
      <c r="AD111" s="938"/>
      <c r="AE111" s="939"/>
      <c r="AF111" s="940" t="s">
        <v>392</v>
      </c>
      <c r="AG111" s="938"/>
      <c r="AH111" s="938"/>
      <c r="AI111" s="938"/>
      <c r="AJ111" s="939"/>
      <c r="AK111" s="940" t="s">
        <v>392</v>
      </c>
      <c r="AL111" s="938"/>
      <c r="AM111" s="938"/>
      <c r="AN111" s="938"/>
      <c r="AO111" s="939"/>
      <c r="AP111" s="941" t="s">
        <v>392</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721838</v>
      </c>
      <c r="BR111" s="926"/>
      <c r="BS111" s="926"/>
      <c r="BT111" s="926"/>
      <c r="BU111" s="926"/>
      <c r="BV111" s="926">
        <v>684820</v>
      </c>
      <c r="BW111" s="926"/>
      <c r="BX111" s="926"/>
      <c r="BY111" s="926"/>
      <c r="BZ111" s="926"/>
      <c r="CA111" s="926">
        <v>715467</v>
      </c>
      <c r="CB111" s="926"/>
      <c r="CC111" s="926"/>
      <c r="CD111" s="926"/>
      <c r="CE111" s="926"/>
      <c r="CF111" s="920">
        <v>1.2</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392</v>
      </c>
      <c r="DH111" s="926"/>
      <c r="DI111" s="926"/>
      <c r="DJ111" s="926"/>
      <c r="DK111" s="926"/>
      <c r="DL111" s="926" t="s">
        <v>392</v>
      </c>
      <c r="DM111" s="926"/>
      <c r="DN111" s="926"/>
      <c r="DO111" s="926"/>
      <c r="DP111" s="926"/>
      <c r="DQ111" s="926" t="s">
        <v>392</v>
      </c>
      <c r="DR111" s="926"/>
      <c r="DS111" s="926"/>
      <c r="DT111" s="926"/>
      <c r="DU111" s="926"/>
      <c r="DV111" s="927" t="s">
        <v>392</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396</v>
      </c>
      <c r="AB112" s="959"/>
      <c r="AC112" s="959"/>
      <c r="AD112" s="959"/>
      <c r="AE112" s="960"/>
      <c r="AF112" s="961" t="s">
        <v>392</v>
      </c>
      <c r="AG112" s="959"/>
      <c r="AH112" s="959"/>
      <c r="AI112" s="959"/>
      <c r="AJ112" s="960"/>
      <c r="AK112" s="961" t="s">
        <v>392</v>
      </c>
      <c r="AL112" s="959"/>
      <c r="AM112" s="959"/>
      <c r="AN112" s="959"/>
      <c r="AO112" s="960"/>
      <c r="AP112" s="962" t="s">
        <v>392</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19748196</v>
      </c>
      <c r="BR112" s="926"/>
      <c r="BS112" s="926"/>
      <c r="BT112" s="926"/>
      <c r="BU112" s="926"/>
      <c r="BV112" s="926">
        <v>19626882</v>
      </c>
      <c r="BW112" s="926"/>
      <c r="BX112" s="926"/>
      <c r="BY112" s="926"/>
      <c r="BZ112" s="926"/>
      <c r="CA112" s="926">
        <v>18916980</v>
      </c>
      <c r="CB112" s="926"/>
      <c r="CC112" s="926"/>
      <c r="CD112" s="926"/>
      <c r="CE112" s="926"/>
      <c r="CF112" s="920">
        <v>31.8</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396</v>
      </c>
      <c r="DH112" s="926"/>
      <c r="DI112" s="926"/>
      <c r="DJ112" s="926"/>
      <c r="DK112" s="926"/>
      <c r="DL112" s="926" t="s">
        <v>392</v>
      </c>
      <c r="DM112" s="926"/>
      <c r="DN112" s="926"/>
      <c r="DO112" s="926"/>
      <c r="DP112" s="926"/>
      <c r="DQ112" s="926" t="s">
        <v>396</v>
      </c>
      <c r="DR112" s="926"/>
      <c r="DS112" s="926"/>
      <c r="DT112" s="926"/>
      <c r="DU112" s="926"/>
      <c r="DV112" s="927" t="s">
        <v>396</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2477607</v>
      </c>
      <c r="AB113" s="938"/>
      <c r="AC113" s="938"/>
      <c r="AD113" s="938"/>
      <c r="AE113" s="939"/>
      <c r="AF113" s="940">
        <v>2517971</v>
      </c>
      <c r="AG113" s="938"/>
      <c r="AH113" s="938"/>
      <c r="AI113" s="938"/>
      <c r="AJ113" s="939"/>
      <c r="AK113" s="940">
        <v>2564920</v>
      </c>
      <c r="AL113" s="938"/>
      <c r="AM113" s="938"/>
      <c r="AN113" s="938"/>
      <c r="AO113" s="939"/>
      <c r="AP113" s="941">
        <v>4.3</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146889</v>
      </c>
      <c r="BR113" s="926"/>
      <c r="BS113" s="926"/>
      <c r="BT113" s="926"/>
      <c r="BU113" s="926"/>
      <c r="BV113" s="926">
        <v>140095</v>
      </c>
      <c r="BW113" s="926"/>
      <c r="BX113" s="926"/>
      <c r="BY113" s="926"/>
      <c r="BZ113" s="926"/>
      <c r="CA113" s="926">
        <v>133119</v>
      </c>
      <c r="CB113" s="926"/>
      <c r="CC113" s="926"/>
      <c r="CD113" s="926"/>
      <c r="CE113" s="926"/>
      <c r="CF113" s="920">
        <v>0.2</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392</v>
      </c>
      <c r="DH113" s="959"/>
      <c r="DI113" s="959"/>
      <c r="DJ113" s="959"/>
      <c r="DK113" s="960"/>
      <c r="DL113" s="961" t="s">
        <v>392</v>
      </c>
      <c r="DM113" s="959"/>
      <c r="DN113" s="959"/>
      <c r="DO113" s="959"/>
      <c r="DP113" s="960"/>
      <c r="DQ113" s="961" t="s">
        <v>392</v>
      </c>
      <c r="DR113" s="959"/>
      <c r="DS113" s="959"/>
      <c r="DT113" s="959"/>
      <c r="DU113" s="960"/>
      <c r="DV113" s="962" t="s">
        <v>392</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2154</v>
      </c>
      <c r="AB114" s="959"/>
      <c r="AC114" s="959"/>
      <c r="AD114" s="959"/>
      <c r="AE114" s="960"/>
      <c r="AF114" s="961">
        <v>7189</v>
      </c>
      <c r="AG114" s="959"/>
      <c r="AH114" s="959"/>
      <c r="AI114" s="959"/>
      <c r="AJ114" s="960"/>
      <c r="AK114" s="961">
        <v>7354</v>
      </c>
      <c r="AL114" s="959"/>
      <c r="AM114" s="959"/>
      <c r="AN114" s="959"/>
      <c r="AO114" s="960"/>
      <c r="AP114" s="962">
        <v>0</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15709709</v>
      </c>
      <c r="BR114" s="926"/>
      <c r="BS114" s="926"/>
      <c r="BT114" s="926"/>
      <c r="BU114" s="926"/>
      <c r="BV114" s="926">
        <v>15930181</v>
      </c>
      <c r="BW114" s="926"/>
      <c r="BX114" s="926"/>
      <c r="BY114" s="926"/>
      <c r="BZ114" s="926"/>
      <c r="CA114" s="926">
        <v>15435552</v>
      </c>
      <c r="CB114" s="926"/>
      <c r="CC114" s="926"/>
      <c r="CD114" s="926"/>
      <c r="CE114" s="926"/>
      <c r="CF114" s="920">
        <v>26</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392</v>
      </c>
      <c r="DH114" s="959"/>
      <c r="DI114" s="959"/>
      <c r="DJ114" s="959"/>
      <c r="DK114" s="960"/>
      <c r="DL114" s="961" t="s">
        <v>392</v>
      </c>
      <c r="DM114" s="959"/>
      <c r="DN114" s="959"/>
      <c r="DO114" s="959"/>
      <c r="DP114" s="960"/>
      <c r="DQ114" s="961" t="s">
        <v>392</v>
      </c>
      <c r="DR114" s="959"/>
      <c r="DS114" s="959"/>
      <c r="DT114" s="959"/>
      <c r="DU114" s="960"/>
      <c r="DV114" s="962" t="s">
        <v>392</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64448</v>
      </c>
      <c r="AB115" s="938"/>
      <c r="AC115" s="938"/>
      <c r="AD115" s="938"/>
      <c r="AE115" s="939"/>
      <c r="AF115" s="940">
        <v>38898</v>
      </c>
      <c r="AG115" s="938"/>
      <c r="AH115" s="938"/>
      <c r="AI115" s="938"/>
      <c r="AJ115" s="939"/>
      <c r="AK115" s="940">
        <v>33961</v>
      </c>
      <c r="AL115" s="938"/>
      <c r="AM115" s="938"/>
      <c r="AN115" s="938"/>
      <c r="AO115" s="939"/>
      <c r="AP115" s="941">
        <v>0.1</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v>36099</v>
      </c>
      <c r="BR115" s="926"/>
      <c r="BS115" s="926"/>
      <c r="BT115" s="926"/>
      <c r="BU115" s="926"/>
      <c r="BV115" s="926">
        <v>1360</v>
      </c>
      <c r="BW115" s="926"/>
      <c r="BX115" s="926"/>
      <c r="BY115" s="926"/>
      <c r="BZ115" s="926"/>
      <c r="CA115" s="926">
        <v>7197</v>
      </c>
      <c r="CB115" s="926"/>
      <c r="CC115" s="926"/>
      <c r="CD115" s="926"/>
      <c r="CE115" s="926"/>
      <c r="CF115" s="920">
        <v>0</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392</v>
      </c>
      <c r="DH115" s="959"/>
      <c r="DI115" s="959"/>
      <c r="DJ115" s="959"/>
      <c r="DK115" s="960"/>
      <c r="DL115" s="961" t="s">
        <v>392</v>
      </c>
      <c r="DM115" s="959"/>
      <c r="DN115" s="959"/>
      <c r="DO115" s="959"/>
      <c r="DP115" s="960"/>
      <c r="DQ115" s="961" t="s">
        <v>396</v>
      </c>
      <c r="DR115" s="959"/>
      <c r="DS115" s="959"/>
      <c r="DT115" s="959"/>
      <c r="DU115" s="960"/>
      <c r="DV115" s="962" t="s">
        <v>392</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392</v>
      </c>
      <c r="AB116" s="959"/>
      <c r="AC116" s="959"/>
      <c r="AD116" s="959"/>
      <c r="AE116" s="960"/>
      <c r="AF116" s="961" t="s">
        <v>396</v>
      </c>
      <c r="AG116" s="959"/>
      <c r="AH116" s="959"/>
      <c r="AI116" s="959"/>
      <c r="AJ116" s="960"/>
      <c r="AK116" s="961" t="s">
        <v>396</v>
      </c>
      <c r="AL116" s="959"/>
      <c r="AM116" s="959"/>
      <c r="AN116" s="959"/>
      <c r="AO116" s="960"/>
      <c r="AP116" s="962" t="s">
        <v>392</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392</v>
      </c>
      <c r="BR116" s="926"/>
      <c r="BS116" s="926"/>
      <c r="BT116" s="926"/>
      <c r="BU116" s="926"/>
      <c r="BV116" s="926" t="s">
        <v>392</v>
      </c>
      <c r="BW116" s="926"/>
      <c r="BX116" s="926"/>
      <c r="BY116" s="926"/>
      <c r="BZ116" s="926"/>
      <c r="CA116" s="926" t="s">
        <v>396</v>
      </c>
      <c r="CB116" s="926"/>
      <c r="CC116" s="926"/>
      <c r="CD116" s="926"/>
      <c r="CE116" s="926"/>
      <c r="CF116" s="920" t="s">
        <v>392</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182390</v>
      </c>
      <c r="DH116" s="959"/>
      <c r="DI116" s="959"/>
      <c r="DJ116" s="959"/>
      <c r="DK116" s="960"/>
      <c r="DL116" s="961">
        <v>169312</v>
      </c>
      <c r="DM116" s="959"/>
      <c r="DN116" s="959"/>
      <c r="DO116" s="959"/>
      <c r="DP116" s="960"/>
      <c r="DQ116" s="961">
        <v>156235</v>
      </c>
      <c r="DR116" s="959"/>
      <c r="DS116" s="959"/>
      <c r="DT116" s="959"/>
      <c r="DU116" s="960"/>
      <c r="DV116" s="962">
        <v>0.3</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16393447</v>
      </c>
      <c r="AB117" s="979"/>
      <c r="AC117" s="979"/>
      <c r="AD117" s="979"/>
      <c r="AE117" s="980"/>
      <c r="AF117" s="981">
        <v>16586635</v>
      </c>
      <c r="AG117" s="979"/>
      <c r="AH117" s="979"/>
      <c r="AI117" s="979"/>
      <c r="AJ117" s="980"/>
      <c r="AK117" s="981">
        <v>17152484</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392</v>
      </c>
      <c r="BR117" s="926"/>
      <c r="BS117" s="926"/>
      <c r="BT117" s="926"/>
      <c r="BU117" s="926"/>
      <c r="BV117" s="926" t="s">
        <v>396</v>
      </c>
      <c r="BW117" s="926"/>
      <c r="BX117" s="926"/>
      <c r="BY117" s="926"/>
      <c r="BZ117" s="926"/>
      <c r="CA117" s="926" t="s">
        <v>396</v>
      </c>
      <c r="CB117" s="926"/>
      <c r="CC117" s="926"/>
      <c r="CD117" s="926"/>
      <c r="CE117" s="926"/>
      <c r="CF117" s="920" t="s">
        <v>392</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396</v>
      </c>
      <c r="DH117" s="959"/>
      <c r="DI117" s="959"/>
      <c r="DJ117" s="959"/>
      <c r="DK117" s="960"/>
      <c r="DL117" s="961" t="s">
        <v>392</v>
      </c>
      <c r="DM117" s="959"/>
      <c r="DN117" s="959"/>
      <c r="DO117" s="959"/>
      <c r="DP117" s="960"/>
      <c r="DQ117" s="961" t="s">
        <v>392</v>
      </c>
      <c r="DR117" s="959"/>
      <c r="DS117" s="959"/>
      <c r="DT117" s="959"/>
      <c r="DU117" s="960"/>
      <c r="DV117" s="962" t="s">
        <v>392</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310</v>
      </c>
      <c r="AL118" s="893"/>
      <c r="AM118" s="893"/>
      <c r="AN118" s="893"/>
      <c r="AO118" s="894"/>
      <c r="AP118" s="970" t="s">
        <v>436</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396</v>
      </c>
      <c r="BR118" s="1000"/>
      <c r="BS118" s="1000"/>
      <c r="BT118" s="1000"/>
      <c r="BU118" s="1000"/>
      <c r="BV118" s="1000" t="s">
        <v>396</v>
      </c>
      <c r="BW118" s="1000"/>
      <c r="BX118" s="1000"/>
      <c r="BY118" s="1000"/>
      <c r="BZ118" s="1000"/>
      <c r="CA118" s="1000" t="s">
        <v>396</v>
      </c>
      <c r="CB118" s="1000"/>
      <c r="CC118" s="1000"/>
      <c r="CD118" s="1000"/>
      <c r="CE118" s="1000"/>
      <c r="CF118" s="920" t="s">
        <v>392</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392</v>
      </c>
      <c r="DH118" s="959"/>
      <c r="DI118" s="959"/>
      <c r="DJ118" s="959"/>
      <c r="DK118" s="960"/>
      <c r="DL118" s="961" t="s">
        <v>392</v>
      </c>
      <c r="DM118" s="959"/>
      <c r="DN118" s="959"/>
      <c r="DO118" s="959"/>
      <c r="DP118" s="960"/>
      <c r="DQ118" s="961" t="s">
        <v>396</v>
      </c>
      <c r="DR118" s="959"/>
      <c r="DS118" s="959"/>
      <c r="DT118" s="959"/>
      <c r="DU118" s="960"/>
      <c r="DV118" s="962" t="s">
        <v>392</v>
      </c>
      <c r="DW118" s="963"/>
      <c r="DX118" s="963"/>
      <c r="DY118" s="963"/>
      <c r="DZ118" s="964"/>
    </row>
    <row r="119" spans="1:130" s="230" customFormat="1" ht="26.25" customHeight="1" x14ac:dyDescent="0.15">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12816</v>
      </c>
      <c r="AB119" s="900"/>
      <c r="AC119" s="900"/>
      <c r="AD119" s="900"/>
      <c r="AE119" s="901"/>
      <c r="AF119" s="902" t="s">
        <v>392</v>
      </c>
      <c r="AG119" s="900"/>
      <c r="AH119" s="900"/>
      <c r="AI119" s="900"/>
      <c r="AJ119" s="901"/>
      <c r="AK119" s="902" t="s">
        <v>392</v>
      </c>
      <c r="AL119" s="900"/>
      <c r="AM119" s="900"/>
      <c r="AN119" s="900"/>
      <c r="AO119" s="901"/>
      <c r="AP119" s="903" t="s">
        <v>392</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466</v>
      </c>
      <c r="BP119" s="1005"/>
      <c r="BQ119" s="999">
        <v>191428765</v>
      </c>
      <c r="BR119" s="1000"/>
      <c r="BS119" s="1000"/>
      <c r="BT119" s="1000"/>
      <c r="BU119" s="1000"/>
      <c r="BV119" s="1000">
        <v>190854839</v>
      </c>
      <c r="BW119" s="1000"/>
      <c r="BX119" s="1000"/>
      <c r="BY119" s="1000"/>
      <c r="BZ119" s="1000"/>
      <c r="CA119" s="1000">
        <v>188530990</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539448</v>
      </c>
      <c r="DH119" s="986"/>
      <c r="DI119" s="986"/>
      <c r="DJ119" s="986"/>
      <c r="DK119" s="987"/>
      <c r="DL119" s="985">
        <v>515508</v>
      </c>
      <c r="DM119" s="986"/>
      <c r="DN119" s="986"/>
      <c r="DO119" s="986"/>
      <c r="DP119" s="987"/>
      <c r="DQ119" s="985">
        <v>559232</v>
      </c>
      <c r="DR119" s="986"/>
      <c r="DS119" s="986"/>
      <c r="DT119" s="986"/>
      <c r="DU119" s="987"/>
      <c r="DV119" s="988">
        <v>0.9</v>
      </c>
      <c r="DW119" s="989"/>
      <c r="DX119" s="989"/>
      <c r="DY119" s="989"/>
      <c r="DZ119" s="990"/>
    </row>
    <row r="120" spans="1:130" s="230" customFormat="1" ht="26.25" customHeight="1" x14ac:dyDescent="0.15">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396</v>
      </c>
      <c r="AB120" s="959"/>
      <c r="AC120" s="959"/>
      <c r="AD120" s="959"/>
      <c r="AE120" s="960"/>
      <c r="AF120" s="961" t="s">
        <v>392</v>
      </c>
      <c r="AG120" s="959"/>
      <c r="AH120" s="959"/>
      <c r="AI120" s="959"/>
      <c r="AJ120" s="960"/>
      <c r="AK120" s="961" t="s">
        <v>392</v>
      </c>
      <c r="AL120" s="959"/>
      <c r="AM120" s="959"/>
      <c r="AN120" s="959"/>
      <c r="AO120" s="960"/>
      <c r="AP120" s="962" t="s">
        <v>396</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15252557</v>
      </c>
      <c r="BR120" s="931"/>
      <c r="BS120" s="931"/>
      <c r="BT120" s="931"/>
      <c r="BU120" s="931"/>
      <c r="BV120" s="931">
        <v>18935795</v>
      </c>
      <c r="BW120" s="931"/>
      <c r="BX120" s="931"/>
      <c r="BY120" s="931"/>
      <c r="BZ120" s="931"/>
      <c r="CA120" s="931">
        <v>20176963</v>
      </c>
      <c r="CB120" s="931"/>
      <c r="CC120" s="931"/>
      <c r="CD120" s="931"/>
      <c r="CE120" s="931"/>
      <c r="CF120" s="944">
        <v>33.9</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18069855</v>
      </c>
      <c r="DH120" s="931"/>
      <c r="DI120" s="931"/>
      <c r="DJ120" s="931"/>
      <c r="DK120" s="931"/>
      <c r="DL120" s="931">
        <v>17952127</v>
      </c>
      <c r="DM120" s="931"/>
      <c r="DN120" s="931"/>
      <c r="DO120" s="931"/>
      <c r="DP120" s="931"/>
      <c r="DQ120" s="931">
        <v>17289025</v>
      </c>
      <c r="DR120" s="931"/>
      <c r="DS120" s="931"/>
      <c r="DT120" s="931"/>
      <c r="DU120" s="931"/>
      <c r="DV120" s="932">
        <v>29.1</v>
      </c>
      <c r="DW120" s="932"/>
      <c r="DX120" s="932"/>
      <c r="DY120" s="932"/>
      <c r="DZ120" s="933"/>
    </row>
    <row r="121" spans="1:130" s="230" customFormat="1" ht="26.25" customHeight="1" x14ac:dyDescent="0.15">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392</v>
      </c>
      <c r="AB121" s="959"/>
      <c r="AC121" s="959"/>
      <c r="AD121" s="959"/>
      <c r="AE121" s="960"/>
      <c r="AF121" s="961" t="s">
        <v>392</v>
      </c>
      <c r="AG121" s="959"/>
      <c r="AH121" s="959"/>
      <c r="AI121" s="959"/>
      <c r="AJ121" s="960"/>
      <c r="AK121" s="961" t="s">
        <v>392</v>
      </c>
      <c r="AL121" s="959"/>
      <c r="AM121" s="959"/>
      <c r="AN121" s="959"/>
      <c r="AO121" s="960"/>
      <c r="AP121" s="962" t="s">
        <v>392</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9469563</v>
      </c>
      <c r="BR121" s="926"/>
      <c r="BS121" s="926"/>
      <c r="BT121" s="926"/>
      <c r="BU121" s="926"/>
      <c r="BV121" s="926">
        <v>10294542</v>
      </c>
      <c r="BW121" s="926"/>
      <c r="BX121" s="926"/>
      <c r="BY121" s="926"/>
      <c r="BZ121" s="926"/>
      <c r="CA121" s="926">
        <v>10342297</v>
      </c>
      <c r="CB121" s="926"/>
      <c r="CC121" s="926"/>
      <c r="CD121" s="926"/>
      <c r="CE121" s="926"/>
      <c r="CF121" s="920">
        <v>17.399999999999999</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v>1455028</v>
      </c>
      <c r="DH121" s="926"/>
      <c r="DI121" s="926"/>
      <c r="DJ121" s="926"/>
      <c r="DK121" s="926"/>
      <c r="DL121" s="926">
        <v>1458118</v>
      </c>
      <c r="DM121" s="926"/>
      <c r="DN121" s="926"/>
      <c r="DO121" s="926"/>
      <c r="DP121" s="926"/>
      <c r="DQ121" s="926">
        <v>1435629</v>
      </c>
      <c r="DR121" s="926"/>
      <c r="DS121" s="926"/>
      <c r="DT121" s="926"/>
      <c r="DU121" s="926"/>
      <c r="DV121" s="927">
        <v>2.4</v>
      </c>
      <c r="DW121" s="927"/>
      <c r="DX121" s="927"/>
      <c r="DY121" s="927"/>
      <c r="DZ121" s="928"/>
    </row>
    <row r="122" spans="1:130" s="230" customFormat="1" ht="26.25" customHeight="1" x14ac:dyDescent="0.15">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392</v>
      </c>
      <c r="AB122" s="959"/>
      <c r="AC122" s="959"/>
      <c r="AD122" s="959"/>
      <c r="AE122" s="960"/>
      <c r="AF122" s="961" t="s">
        <v>396</v>
      </c>
      <c r="AG122" s="959"/>
      <c r="AH122" s="959"/>
      <c r="AI122" s="959"/>
      <c r="AJ122" s="960"/>
      <c r="AK122" s="961" t="s">
        <v>392</v>
      </c>
      <c r="AL122" s="959"/>
      <c r="AM122" s="959"/>
      <c r="AN122" s="959"/>
      <c r="AO122" s="960"/>
      <c r="AP122" s="962" t="s">
        <v>392</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122721121</v>
      </c>
      <c r="BR122" s="1000"/>
      <c r="BS122" s="1000"/>
      <c r="BT122" s="1000"/>
      <c r="BU122" s="1000"/>
      <c r="BV122" s="1000">
        <v>121588651</v>
      </c>
      <c r="BW122" s="1000"/>
      <c r="BX122" s="1000"/>
      <c r="BY122" s="1000"/>
      <c r="BZ122" s="1000"/>
      <c r="CA122" s="1000">
        <v>118367427</v>
      </c>
      <c r="CB122" s="1000"/>
      <c r="CC122" s="1000"/>
      <c r="CD122" s="1000"/>
      <c r="CE122" s="1000"/>
      <c r="CF122" s="1017">
        <v>199.1</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v>120183</v>
      </c>
      <c r="DH122" s="926"/>
      <c r="DI122" s="926"/>
      <c r="DJ122" s="926"/>
      <c r="DK122" s="926"/>
      <c r="DL122" s="926">
        <v>112260</v>
      </c>
      <c r="DM122" s="926"/>
      <c r="DN122" s="926"/>
      <c r="DO122" s="926"/>
      <c r="DP122" s="926"/>
      <c r="DQ122" s="926">
        <v>105864</v>
      </c>
      <c r="DR122" s="926"/>
      <c r="DS122" s="926"/>
      <c r="DT122" s="926"/>
      <c r="DU122" s="926"/>
      <c r="DV122" s="927">
        <v>0.2</v>
      </c>
      <c r="DW122" s="927"/>
      <c r="DX122" s="927"/>
      <c r="DY122" s="927"/>
      <c r="DZ122" s="928"/>
    </row>
    <row r="123" spans="1:130" s="230" customFormat="1" ht="26.25" customHeight="1" x14ac:dyDescent="0.15">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31070</v>
      </c>
      <c r="AB123" s="959"/>
      <c r="AC123" s="959"/>
      <c r="AD123" s="959"/>
      <c r="AE123" s="960"/>
      <c r="AF123" s="961">
        <v>13443</v>
      </c>
      <c r="AG123" s="959"/>
      <c r="AH123" s="959"/>
      <c r="AI123" s="959"/>
      <c r="AJ123" s="960"/>
      <c r="AK123" s="961">
        <v>13416</v>
      </c>
      <c r="AL123" s="959"/>
      <c r="AM123" s="959"/>
      <c r="AN123" s="959"/>
      <c r="AO123" s="960"/>
      <c r="AP123" s="962">
        <v>0</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477</v>
      </c>
      <c r="BP123" s="1005"/>
      <c r="BQ123" s="1063">
        <v>147443241</v>
      </c>
      <c r="BR123" s="1064"/>
      <c r="BS123" s="1064"/>
      <c r="BT123" s="1064"/>
      <c r="BU123" s="1064"/>
      <c r="BV123" s="1064">
        <v>150818988</v>
      </c>
      <c r="BW123" s="1064"/>
      <c r="BX123" s="1064"/>
      <c r="BY123" s="1064"/>
      <c r="BZ123" s="1064"/>
      <c r="CA123" s="1064">
        <v>148886687</v>
      </c>
      <c r="CB123" s="1064"/>
      <c r="CC123" s="1064"/>
      <c r="CD123" s="1064"/>
      <c r="CE123" s="1064"/>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v>103130</v>
      </c>
      <c r="DH123" s="959"/>
      <c r="DI123" s="959"/>
      <c r="DJ123" s="959"/>
      <c r="DK123" s="960"/>
      <c r="DL123" s="961">
        <v>100566</v>
      </c>
      <c r="DM123" s="959"/>
      <c r="DN123" s="959"/>
      <c r="DO123" s="959"/>
      <c r="DP123" s="960"/>
      <c r="DQ123" s="961">
        <v>82049</v>
      </c>
      <c r="DR123" s="959"/>
      <c r="DS123" s="959"/>
      <c r="DT123" s="959"/>
      <c r="DU123" s="960"/>
      <c r="DV123" s="962">
        <v>0.1</v>
      </c>
      <c r="DW123" s="963"/>
      <c r="DX123" s="963"/>
      <c r="DY123" s="963"/>
      <c r="DZ123" s="964"/>
    </row>
    <row r="124" spans="1:130" s="230" customFormat="1" ht="26.25" customHeight="1" thickBot="1" x14ac:dyDescent="0.2">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392</v>
      </c>
      <c r="AB124" s="959"/>
      <c r="AC124" s="959"/>
      <c r="AD124" s="959"/>
      <c r="AE124" s="960"/>
      <c r="AF124" s="961" t="s">
        <v>396</v>
      </c>
      <c r="AG124" s="959"/>
      <c r="AH124" s="959"/>
      <c r="AI124" s="959"/>
      <c r="AJ124" s="960"/>
      <c r="AK124" s="961" t="s">
        <v>392</v>
      </c>
      <c r="AL124" s="959"/>
      <c r="AM124" s="959"/>
      <c r="AN124" s="959"/>
      <c r="AO124" s="960"/>
      <c r="AP124" s="962" t="s">
        <v>392</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74.5</v>
      </c>
      <c r="BR124" s="1027"/>
      <c r="BS124" s="1027"/>
      <c r="BT124" s="1027"/>
      <c r="BU124" s="1027"/>
      <c r="BV124" s="1027">
        <v>65.3</v>
      </c>
      <c r="BW124" s="1027"/>
      <c r="BX124" s="1027"/>
      <c r="BY124" s="1027"/>
      <c r="BZ124" s="1027"/>
      <c r="CA124" s="1027">
        <v>66.599999999999994</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392</v>
      </c>
      <c r="DH124" s="986"/>
      <c r="DI124" s="986"/>
      <c r="DJ124" s="986"/>
      <c r="DK124" s="987"/>
      <c r="DL124" s="985">
        <v>3811</v>
      </c>
      <c r="DM124" s="986"/>
      <c r="DN124" s="986"/>
      <c r="DO124" s="986"/>
      <c r="DP124" s="987"/>
      <c r="DQ124" s="985">
        <v>4413</v>
      </c>
      <c r="DR124" s="986"/>
      <c r="DS124" s="986"/>
      <c r="DT124" s="986"/>
      <c r="DU124" s="987"/>
      <c r="DV124" s="988">
        <v>0</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392</v>
      </c>
      <c r="AB125" s="959"/>
      <c r="AC125" s="959"/>
      <c r="AD125" s="959"/>
      <c r="AE125" s="960"/>
      <c r="AF125" s="961" t="s">
        <v>392</v>
      </c>
      <c r="AG125" s="959"/>
      <c r="AH125" s="959"/>
      <c r="AI125" s="959"/>
      <c r="AJ125" s="960"/>
      <c r="AK125" s="961" t="s">
        <v>392</v>
      </c>
      <c r="AL125" s="959"/>
      <c r="AM125" s="959"/>
      <c r="AN125" s="959"/>
      <c r="AO125" s="960"/>
      <c r="AP125" s="962" t="s">
        <v>392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392</v>
      </c>
      <c r="DH125" s="931"/>
      <c r="DI125" s="931"/>
      <c r="DJ125" s="931"/>
      <c r="DK125" s="931"/>
      <c r="DL125" s="931" t="s">
        <v>392</v>
      </c>
      <c r="DM125" s="931"/>
      <c r="DN125" s="931"/>
      <c r="DO125" s="931"/>
      <c r="DP125" s="931"/>
      <c r="DQ125" s="931" t="s">
        <v>392</v>
      </c>
      <c r="DR125" s="931"/>
      <c r="DS125" s="931"/>
      <c r="DT125" s="931"/>
      <c r="DU125" s="931"/>
      <c r="DV125" s="932" t="s">
        <v>392</v>
      </c>
      <c r="DW125" s="932"/>
      <c r="DX125" s="932"/>
      <c r="DY125" s="932"/>
      <c r="DZ125" s="933"/>
    </row>
    <row r="126" spans="1:130" s="230" customFormat="1" ht="26.25" customHeight="1" thickBot="1" x14ac:dyDescent="0.2">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20553</v>
      </c>
      <c r="AB126" s="959"/>
      <c r="AC126" s="959"/>
      <c r="AD126" s="959"/>
      <c r="AE126" s="960"/>
      <c r="AF126" s="961">
        <v>25452</v>
      </c>
      <c r="AG126" s="959"/>
      <c r="AH126" s="959"/>
      <c r="AI126" s="959"/>
      <c r="AJ126" s="960"/>
      <c r="AK126" s="961">
        <v>20545</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392</v>
      </c>
      <c r="DH126" s="926"/>
      <c r="DI126" s="926"/>
      <c r="DJ126" s="926"/>
      <c r="DK126" s="926"/>
      <c r="DL126" s="926" t="s">
        <v>392</v>
      </c>
      <c r="DM126" s="926"/>
      <c r="DN126" s="926"/>
      <c r="DO126" s="926"/>
      <c r="DP126" s="926"/>
      <c r="DQ126" s="926" t="s">
        <v>392</v>
      </c>
      <c r="DR126" s="926"/>
      <c r="DS126" s="926"/>
      <c r="DT126" s="926"/>
      <c r="DU126" s="926"/>
      <c r="DV126" s="927" t="s">
        <v>392</v>
      </c>
      <c r="DW126" s="927"/>
      <c r="DX126" s="927"/>
      <c r="DY126" s="927"/>
      <c r="DZ126" s="928"/>
    </row>
    <row r="127" spans="1:130" s="230" customFormat="1" ht="26.25" customHeight="1" x14ac:dyDescent="0.15">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9</v>
      </c>
      <c r="AB127" s="959"/>
      <c r="AC127" s="959"/>
      <c r="AD127" s="959"/>
      <c r="AE127" s="960"/>
      <c r="AF127" s="961">
        <v>3</v>
      </c>
      <c r="AG127" s="959"/>
      <c r="AH127" s="959"/>
      <c r="AI127" s="959"/>
      <c r="AJ127" s="960"/>
      <c r="AK127" s="961" t="s">
        <v>392</v>
      </c>
      <c r="AL127" s="959"/>
      <c r="AM127" s="959"/>
      <c r="AN127" s="959"/>
      <c r="AO127" s="960"/>
      <c r="AP127" s="962" t="s">
        <v>392</v>
      </c>
      <c r="AQ127" s="963"/>
      <c r="AR127" s="963"/>
      <c r="AS127" s="963"/>
      <c r="AT127" s="964"/>
      <c r="AU127" s="232"/>
      <c r="AV127" s="232"/>
      <c r="AW127" s="232"/>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392</v>
      </c>
      <c r="DH127" s="926"/>
      <c r="DI127" s="926"/>
      <c r="DJ127" s="926"/>
      <c r="DK127" s="926"/>
      <c r="DL127" s="926" t="s">
        <v>392</v>
      </c>
      <c r="DM127" s="926"/>
      <c r="DN127" s="926"/>
      <c r="DO127" s="926"/>
      <c r="DP127" s="926"/>
      <c r="DQ127" s="926" t="s">
        <v>392</v>
      </c>
      <c r="DR127" s="926"/>
      <c r="DS127" s="926"/>
      <c r="DT127" s="926"/>
      <c r="DU127" s="926"/>
      <c r="DV127" s="927" t="s">
        <v>392</v>
      </c>
      <c r="DW127" s="927"/>
      <c r="DX127" s="927"/>
      <c r="DY127" s="927"/>
      <c r="DZ127" s="928"/>
    </row>
    <row r="128" spans="1:130" s="230" customFormat="1" ht="26.25" customHeight="1" thickBot="1" x14ac:dyDescent="0.2">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v>1267238</v>
      </c>
      <c r="AB128" s="1046"/>
      <c r="AC128" s="1046"/>
      <c r="AD128" s="1046"/>
      <c r="AE128" s="1047"/>
      <c r="AF128" s="1048">
        <v>1238683</v>
      </c>
      <c r="AG128" s="1046"/>
      <c r="AH128" s="1046"/>
      <c r="AI128" s="1046"/>
      <c r="AJ128" s="1047"/>
      <c r="AK128" s="1048">
        <v>1234222</v>
      </c>
      <c r="AL128" s="1046"/>
      <c r="AM128" s="1046"/>
      <c r="AN128" s="1046"/>
      <c r="AO128" s="1047"/>
      <c r="AP128" s="1049"/>
      <c r="AQ128" s="1050"/>
      <c r="AR128" s="1050"/>
      <c r="AS128" s="1050"/>
      <c r="AT128" s="1051"/>
      <c r="AU128" s="232"/>
      <c r="AV128" s="232"/>
      <c r="AW128" s="232"/>
      <c r="AX128" s="896" t="s">
        <v>492</v>
      </c>
      <c r="AY128" s="897"/>
      <c r="AZ128" s="897"/>
      <c r="BA128" s="897"/>
      <c r="BB128" s="897"/>
      <c r="BC128" s="897"/>
      <c r="BD128" s="897"/>
      <c r="BE128" s="898"/>
      <c r="BF128" s="1052" t="s">
        <v>129</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v>36099</v>
      </c>
      <c r="DH128" s="1038"/>
      <c r="DI128" s="1038"/>
      <c r="DJ128" s="1038"/>
      <c r="DK128" s="1038"/>
      <c r="DL128" s="1038">
        <v>1360</v>
      </c>
      <c r="DM128" s="1038"/>
      <c r="DN128" s="1038"/>
      <c r="DO128" s="1038"/>
      <c r="DP128" s="1038"/>
      <c r="DQ128" s="1038">
        <v>7197</v>
      </c>
      <c r="DR128" s="1038"/>
      <c r="DS128" s="1038"/>
      <c r="DT128" s="1038"/>
      <c r="DU128" s="1038"/>
      <c r="DV128" s="1039">
        <v>0</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70553506</v>
      </c>
      <c r="AB129" s="959"/>
      <c r="AC129" s="959"/>
      <c r="AD129" s="959"/>
      <c r="AE129" s="960"/>
      <c r="AF129" s="961">
        <v>72801640</v>
      </c>
      <c r="AG129" s="959"/>
      <c r="AH129" s="959"/>
      <c r="AI129" s="959"/>
      <c r="AJ129" s="960"/>
      <c r="AK129" s="961">
        <v>71036813</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392</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11556487</v>
      </c>
      <c r="AB130" s="959"/>
      <c r="AC130" s="959"/>
      <c r="AD130" s="959"/>
      <c r="AE130" s="960"/>
      <c r="AF130" s="961">
        <v>11546647</v>
      </c>
      <c r="AG130" s="959"/>
      <c r="AH130" s="959"/>
      <c r="AI130" s="959"/>
      <c r="AJ130" s="960"/>
      <c r="AK130" s="961">
        <v>11579087</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6.5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58997019</v>
      </c>
      <c r="AB131" s="986"/>
      <c r="AC131" s="986"/>
      <c r="AD131" s="986"/>
      <c r="AE131" s="987"/>
      <c r="AF131" s="985">
        <v>61254993</v>
      </c>
      <c r="AG131" s="986"/>
      <c r="AH131" s="986"/>
      <c r="AI131" s="986"/>
      <c r="AJ131" s="987"/>
      <c r="AK131" s="985">
        <v>59457726</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v>66.599999999999994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6.0506819839999997</v>
      </c>
      <c r="AB132" s="1097"/>
      <c r="AC132" s="1097"/>
      <c r="AD132" s="1097"/>
      <c r="AE132" s="1098"/>
      <c r="AF132" s="1099">
        <v>6.2057063660000003</v>
      </c>
      <c r="AG132" s="1097"/>
      <c r="AH132" s="1097"/>
      <c r="AI132" s="1097"/>
      <c r="AJ132" s="1098"/>
      <c r="AK132" s="1099">
        <v>7.2979161699999997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5.6</v>
      </c>
      <c r="AB133" s="1080"/>
      <c r="AC133" s="1080"/>
      <c r="AD133" s="1080"/>
      <c r="AE133" s="1081"/>
      <c r="AF133" s="1079">
        <v>5.9</v>
      </c>
      <c r="AG133" s="1080"/>
      <c r="AH133" s="1080"/>
      <c r="AI133" s="1080"/>
      <c r="AJ133" s="1081"/>
      <c r="AK133" s="1079">
        <v>6.5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I91nyWWzCJrVp+cUtI1kOETHFaS0ag3wH6M1Qb/sfjuJrcEZeNQmiIch6g3pDCC7XzJ2Jj+qEVEVWuFRvf9pg==" saltValue="sW2NdxMBGVo5qkk4EcoA4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uncnT6VqyANpIsdS1dMpczEf6qfzGIIrjxcskABPNM/PMJCT666KXuhSKxPK7m04E+THCEAZHsoyPBjo6HsQ==" saltValue="luaGkAjiMn/7HgkIm+Ti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2mOZlxhB9posIzSsZ+QjmFn+ZDhZGb0O0K0uJ1fkq8wKcJtrFaHN1kfluMNJwQFMwv/TxTuKcoiUgAAY7525w==" saltValue="ckSDxjL2Bj7ZeVGC84lHx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21078309</v>
      </c>
      <c r="AP9" s="281">
        <v>80671</v>
      </c>
      <c r="AQ9" s="282">
        <v>63654</v>
      </c>
      <c r="AR9" s="283">
        <v>26.7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213676</v>
      </c>
      <c r="AP10" s="284">
        <v>818</v>
      </c>
      <c r="AQ10" s="285">
        <v>2232</v>
      </c>
      <c r="AR10" s="286">
        <v>-63.4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107053</v>
      </c>
      <c r="AP11" s="284">
        <v>410</v>
      </c>
      <c r="AQ11" s="285">
        <v>1758</v>
      </c>
      <c r="AR11" s="286">
        <v>-76.7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v>37</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378543</v>
      </c>
      <c r="AP13" s="284">
        <v>1449</v>
      </c>
      <c r="AQ13" s="285">
        <v>1692</v>
      </c>
      <c r="AR13" s="286">
        <v>-14.4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133120</v>
      </c>
      <c r="AP14" s="284">
        <v>509</v>
      </c>
      <c r="AQ14" s="285">
        <v>1307</v>
      </c>
      <c r="AR14" s="286">
        <v>-61.1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-1470688</v>
      </c>
      <c r="AP15" s="284">
        <v>-5629</v>
      </c>
      <c r="AQ15" s="285">
        <v>-3631</v>
      </c>
      <c r="AR15" s="286">
        <v>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20440013</v>
      </c>
      <c r="AP16" s="284">
        <v>78228</v>
      </c>
      <c r="AQ16" s="285">
        <v>67049</v>
      </c>
      <c r="AR16" s="286">
        <v>16.7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8.15</v>
      </c>
      <c r="AP21" s="298">
        <v>6.44</v>
      </c>
      <c r="AQ21" s="299">
        <v>1.71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96.5</v>
      </c>
      <c r="AP22" s="303">
        <v>99.5</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14546249</v>
      </c>
      <c r="AP32" s="312">
        <v>55672</v>
      </c>
      <c r="AQ32" s="313">
        <v>30950</v>
      </c>
      <c r="AR32" s="314">
        <v>79.900000000000006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v>22</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2564920</v>
      </c>
      <c r="AP35" s="312">
        <v>9816</v>
      </c>
      <c r="AQ35" s="313">
        <v>7929</v>
      </c>
      <c r="AR35" s="314">
        <v>23.8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7354</v>
      </c>
      <c r="AP36" s="312">
        <v>28</v>
      </c>
      <c r="AQ36" s="313">
        <v>497</v>
      </c>
      <c r="AR36" s="314">
        <v>-94.4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v>33961</v>
      </c>
      <c r="AP37" s="312">
        <v>130</v>
      </c>
      <c r="AQ37" s="313">
        <v>1271</v>
      </c>
      <c r="AR37" s="314">
        <v>-89.8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516</v>
      </c>
      <c r="AP38" s="315" t="s">
        <v>516</v>
      </c>
      <c r="AQ38" s="316">
        <v>1</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-1234222</v>
      </c>
      <c r="AP39" s="312">
        <v>-4724</v>
      </c>
      <c r="AQ39" s="313">
        <v>-7248</v>
      </c>
      <c r="AR39" s="314">
        <v>-34.799999999999997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-11579087</v>
      </c>
      <c r="AP40" s="312">
        <v>-44316</v>
      </c>
      <c r="AQ40" s="313">
        <v>-24279</v>
      </c>
      <c r="AR40" s="314">
        <v>82.5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4339175</v>
      </c>
      <c r="AP41" s="312">
        <v>16607</v>
      </c>
      <c r="AQ41" s="313">
        <v>9144</v>
      </c>
      <c r="AR41" s="314">
        <v>81.599999999999994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18174236</v>
      </c>
      <c r="AN51" s="334">
        <v>67061</v>
      </c>
      <c r="AO51" s="335">
        <v>4.5</v>
      </c>
      <c r="AP51" s="336">
        <v>45022</v>
      </c>
      <c r="AQ51" s="337">
        <v>-0.9</v>
      </c>
      <c r="AR51" s="338">
        <v>5.4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8612905</v>
      </c>
      <c r="AN52" s="342">
        <v>31781</v>
      </c>
      <c r="AO52" s="343">
        <v>-9.9</v>
      </c>
      <c r="AP52" s="344">
        <v>25247</v>
      </c>
      <c r="AQ52" s="345">
        <v>3</v>
      </c>
      <c r="AR52" s="346">
        <v>-12.9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20872050</v>
      </c>
      <c r="AN53" s="334">
        <v>77628</v>
      </c>
      <c r="AO53" s="335">
        <v>15.8</v>
      </c>
      <c r="AP53" s="336">
        <v>46035</v>
      </c>
      <c r="AQ53" s="337">
        <v>2.2999999999999998</v>
      </c>
      <c r="AR53" s="338">
        <v>13.5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7372485</v>
      </c>
      <c r="AN54" s="342">
        <v>27420</v>
      </c>
      <c r="AO54" s="343">
        <v>-13.7</v>
      </c>
      <c r="AP54" s="344">
        <v>25158</v>
      </c>
      <c r="AQ54" s="345">
        <v>-0.4</v>
      </c>
      <c r="AR54" s="346">
        <v>-13.3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16577630</v>
      </c>
      <c r="AN55" s="334">
        <v>62241</v>
      </c>
      <c r="AO55" s="335">
        <v>-19.8</v>
      </c>
      <c r="AP55" s="336">
        <v>43261</v>
      </c>
      <c r="AQ55" s="337">
        <v>-6</v>
      </c>
      <c r="AR55" s="338">
        <v>-13.8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5721352</v>
      </c>
      <c r="AN56" s="342">
        <v>21481</v>
      </c>
      <c r="AO56" s="343">
        <v>-21.7</v>
      </c>
      <c r="AP56" s="344">
        <v>24721</v>
      </c>
      <c r="AQ56" s="345">
        <v>-1.7</v>
      </c>
      <c r="AR56" s="346">
        <v>-20</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18087705</v>
      </c>
      <c r="AN57" s="334">
        <v>68585</v>
      </c>
      <c r="AO57" s="335">
        <v>10.199999999999999</v>
      </c>
      <c r="AP57" s="336">
        <v>40626</v>
      </c>
      <c r="AQ57" s="337">
        <v>-6.1</v>
      </c>
      <c r="AR57" s="338">
        <v>16.3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4913745</v>
      </c>
      <c r="AN58" s="342">
        <v>18632</v>
      </c>
      <c r="AO58" s="343">
        <v>-13.3</v>
      </c>
      <c r="AP58" s="344">
        <v>24279</v>
      </c>
      <c r="AQ58" s="345">
        <v>-1.8</v>
      </c>
      <c r="AR58" s="346">
        <v>-11.5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20117167</v>
      </c>
      <c r="AN59" s="334">
        <v>76993</v>
      </c>
      <c r="AO59" s="335">
        <v>12.3</v>
      </c>
      <c r="AP59" s="336">
        <v>46133</v>
      </c>
      <c r="AQ59" s="337">
        <v>13.6</v>
      </c>
      <c r="AR59" s="338">
        <v>-1.3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5324634</v>
      </c>
      <c r="AN60" s="342">
        <v>20378</v>
      </c>
      <c r="AO60" s="343">
        <v>9.4</v>
      </c>
      <c r="AP60" s="344">
        <v>27280</v>
      </c>
      <c r="AQ60" s="345">
        <v>12.4</v>
      </c>
      <c r="AR60" s="346">
        <v>-3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18765758</v>
      </c>
      <c r="AN61" s="349">
        <v>70502</v>
      </c>
      <c r="AO61" s="350">
        <v>4.5999999999999996</v>
      </c>
      <c r="AP61" s="351">
        <v>44215</v>
      </c>
      <c r="AQ61" s="352">
        <v>0.6</v>
      </c>
      <c r="AR61" s="338">
        <v>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6389024</v>
      </c>
      <c r="AN62" s="342">
        <v>23938</v>
      </c>
      <c r="AO62" s="343">
        <v>-9.8000000000000007</v>
      </c>
      <c r="AP62" s="344">
        <v>25337</v>
      </c>
      <c r="AQ62" s="345">
        <v>2.2999999999999998</v>
      </c>
      <c r="AR62" s="346">
        <v>-12.1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5URUK0FOw4a02ZtWUENLX781g1oGEcC3AiyzQkGmoOGjPgBBpWSf6xEg3LQ/3w+yw72RJh2uZ/t+T5//tbmzA==" saltValue="tT+hx00volOmGlCnBuUX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wn0yiYmQG3MMJzdb+kPjvg1fO5ey+qo//dsCt+qho7NTPAXQ2bvFZIWGaBQPQmF5uTdkboR5NzqfJ2sbDlDb2w==" saltValue="sOoaOZO9hZNQf1Z7w7Ob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9pLrLMoRcXMdzYmJ++Fdnnp0RaDTGqFcH87G5bhKTQt99cEmO08HCkuEw6NMAHS4+0u1txtcQglbQ/ec79lr6A==" saltValue="noviw80CWNR6nz6d73I+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5.97</v>
      </c>
      <c r="G47" s="12">
        <v>6.06</v>
      </c>
      <c r="H47" s="12">
        <v>6.65</v>
      </c>
      <c r="I47" s="12">
        <v>9.4700000000000006</v>
      </c>
      <c r="J47" s="13">
        <v>12.45</v>
      </c>
    </row>
    <row r="48" spans="2:10" ht="57.75" customHeight="1" x14ac:dyDescent="0.15">
      <c r="B48" s="14"/>
      <c r="C48" s="1141" t="s">
        <v>4</v>
      </c>
      <c r="D48" s="1141"/>
      <c r="E48" s="1142"/>
      <c r="F48" s="15">
        <v>1.93</v>
      </c>
      <c r="G48" s="16">
        <v>2.35</v>
      </c>
      <c r="H48" s="16">
        <v>7.31</v>
      </c>
      <c r="I48" s="16">
        <v>7.89</v>
      </c>
      <c r="J48" s="17">
        <v>8.81</v>
      </c>
    </row>
    <row r="49" spans="2:10" ht="57.75" customHeight="1" thickBot="1" x14ac:dyDescent="0.2">
      <c r="B49" s="18"/>
      <c r="C49" s="1143" t="s">
        <v>5</v>
      </c>
      <c r="D49" s="1143"/>
      <c r="E49" s="1144"/>
      <c r="F49" s="19">
        <v>1.79</v>
      </c>
      <c r="G49" s="20">
        <v>0.38</v>
      </c>
      <c r="H49" s="20">
        <v>5.7</v>
      </c>
      <c r="I49" s="20">
        <v>3.83</v>
      </c>
      <c r="J49" s="21">
        <v>3.47</v>
      </c>
    </row>
    <row r="50" spans="2:10" x14ac:dyDescent="0.15"/>
  </sheetData>
  <sheetProtection algorithmName="SHA-512" hashValue="leHET7+Tl7vSGVIqHUAXD0E4kEX2Z7fULWNHJxmzA0RNTewJrb5gn3hsc0KtWA9Oe8+sKH6OP8vGxPl2IW9Bzw==" saltValue="0vW0ER422i3g2mvirqBH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西潟</cp:lastModifiedBy>
  <cp:lastPrinted>2024-03-11T09:21:59Z</cp:lastPrinted>
  <dcterms:created xsi:type="dcterms:W3CDTF">2024-02-05T01:04:21Z</dcterms:created>
  <dcterms:modified xsi:type="dcterms:W3CDTF">2024-03-25T06:12:47Z</dcterms:modified>
  <cp:category/>
</cp:coreProperties>
</file>