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P63"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<sst xmlns="http://schemas.openxmlformats.org/spreadsheetml/2006/main" count="1112" uniqueCount="621">
  <si>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</si>
  <si>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</si>
  <si>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</si>
  <si>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</si>
  <si>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</si>
  <si>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</si>
  <si>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</si>
  <si>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</si>
  <si>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</si>
  <si>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</si>
  <si>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</si>
  <si>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</si>
  <si>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</si>
  <si>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</si>
  <si>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</si>
  <si>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</si>
  <si>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</si>
  <si>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</si>
  <si>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</si>
  <si>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</si>
  <si>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</si>
  <si>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</si>
  <si>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</si>
  <si>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</si>
  <si>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</si>
  <si>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</si>
  <si>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</si>
  <si>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</si>
  <si>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</si>
  <si>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</si>
  <si>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</si>
  <si>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</si>
  <si>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</si>
  <si>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</si>
  <si>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</si>
  <si>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</si>
  <si>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</si>
  <si>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</si>
  <si>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</si>
  <si>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</si>
  <si>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</si>
  <si>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</si>
  <si>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</si>
  <si>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</si>
  <si>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</si>
  <si>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</si>
  <si>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</si>
  <si>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</si>
  <si>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</si>
  <si>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</si>
  <si>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</si>
  <si>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</si>
  <si>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</si>
  <si>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</si>
  <si>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</si>
  <si>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</si>
  <si>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</si>
  <si>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</si>
  <si>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</si>
  <si>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</si>
  <si>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</si>
  <si>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</si>
  <si>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</si>
  <si>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</si>
  <si>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</si>
  <si>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</si>
  <si>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</si>
  <si>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</si>
  <si>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</si>
  <si>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</si>
  <si>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</si>
  <si>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</si>
  <si>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</si>
  <si>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</si>
  <si>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</si>
  <si>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</si>
  <si>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</si>
  <si>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</si>
  <si>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</si>
  <si>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</si>
  <si>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</si>
  <si>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</si>
  <si>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</si>
  <si>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</si>
  <si>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</si>
  <si>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</si>
  <si>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</si>
  <si>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</si>
  <si>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</si>
  <si>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</si>
  <si>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</si>
  <si>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</si>
  <si>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</si>
  <si>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</si>
  <si>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</si>
  <si>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</si>
  <si>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</si>
  <si>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</si>
  <si>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</si>
  <si>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</si>
  <si>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</si>
  <si>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</si>
  <si>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</si>
  <si>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</si>
  <si>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</si>
  <si>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</si>
  <si>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</si>
  <si>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</si>
  <si>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</si>
  <si>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</si>
  <si>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</si>
  <si>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</si>
  <si>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</si>
  <si>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</si>
  <si>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</si>
  <si>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</si>
  <si>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</si>
  <si>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</si>
  <si>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</si>
  <si>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</si>
  <si>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</si>
  <si>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</si>
  <si>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</si>
  <si>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</si>
  <si>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</si>
  <si>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</si>
  <si>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</si>
  <si>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</si>
  <si>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</si>
  <si>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</si>
  <si>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</si>
  <si>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</si>
  <si>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</si>
  <si>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</si>
  <si>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</si>
  <si>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</si>
  <si>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</si>
  <si>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</si>
  <si>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</si>
  <si>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</si>
  <si>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</si>
  <si>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</si>
  <si>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</si>
  <si>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</si>
  <si>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</si>
  <si>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</si>
  <si>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</si>
  <si>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</si>
  <si>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</si>
  <si>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</si>
  <si>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</si>
  <si>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</si>
  <si>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</si>
  <si>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</si>
  <si>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</si>
  <si>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</si>
  <si>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</si>
  <si>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</si>
  <si>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</si>
  <si>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</si>
  <si>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</si>
  <si>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</si>
  <si>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</si>
  <si>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</si>
  <si>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</si>
  <si>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</si>
  <si>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</si>
  <si>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</si>
  <si>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</si>
  <si>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</si>
  <si>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</si>
  <si>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</si>
  <si>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</si>
  <si>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</si>
  <si>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</si>
  <si>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</si>
  <si>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</si>
  <si>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</si>
  <si>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</si>
  <si>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</si>
  <si>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</si>
  <si>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</si>
  <si>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</si>
  <si>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</si>
  <si>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</si>
  <si>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</si>
  <si>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</si>
  <si>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</si>
  <si>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</si>
  <si>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</si>
  <si>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</si>
  <si>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</si>
  <si>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</si>
  <si>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</si>
  <si>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</si>
  <si>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</si>
  <si>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</si>
  <si>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</si>
  <si>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</si>
  <si>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</si>
  <si>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</si>
  <si>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</si>
  <si>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</si>
  <si>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</si>
  <si>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</si>
  <si>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</si>
  <si>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</si>
  <si>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</si>
  <si>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</si>
  <si>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</si>
  <si>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</si>
  <si>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</si>
  <si>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新潟県長岡市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</si>
  <si>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</si>
  <si>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</si>
  <si>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</si>
  <si>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</si>
  <si>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</si>
  <si>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</si>
  <si>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</si>
  <si>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</si>
  <si>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</si>
  <si>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</si>
  <si>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</si>
  <si>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</si>
  <si>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</si>
  <si>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</si>
  <si>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</si>
  <si>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</si>
  <si>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</si>
  <si>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</si>
  <si>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</si>
  <si>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</si>
  <si>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</si>
  <si>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</si>
  <si>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</si>
  <si>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</si>
  <si>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</si>
  <si>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</si>
  <si>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</si>
  <si>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</si>
  <si>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</si>
  <si>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</si>
  <si>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</si>
  <si>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</si>
  <si>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</si>
  <si>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</si>
  <si>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</si>
  <si>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</si>
  <si>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</si>
  <si>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</si>
  <si>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</si>
  <si>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</si>
  <si>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</si>
  <si>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</si>
  <si>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</si>
  <si>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</si>
  <si>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</si>
  <si>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</si>
  <si>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</si>
  <si>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</si>
  <si>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</si>
  <si>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</si>
  <si>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</si>
  <si>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</si>
  <si>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</si>
  <si>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</si>
  <si>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</si>
  <si>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</si>
  <si>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</si>
  <si>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</si>
  <si>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</si>
  <si>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</si>
  <si>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</si>
  <si>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</si>
  <si>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</si>
  <si>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</si>
  <si>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</si>
  <si>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</si>
  <si>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</si>
  <si>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</si>
  <si>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</si>
  <si>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</si>
  <si>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</si>
  <si>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</si>
  <si>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</si>
  <si>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</si>
  <si>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</si>
  <si>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</si>
  <si>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</si>
  <si>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</si>
  <si>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</si>
  <si>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</si>
  <si>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</si>
  <si>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</si>
  <si>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</si>
  <si>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</si>
  <si>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</si>
  <si>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</si>
  <si>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</si>
  <si>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</si>
  <si>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</si>
  <si>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</si>
  <si>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</si>
  <si>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</si>
  <si>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</si>
  <si>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</si>
  <si>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</si>
  <si>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</si>
  <si>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</si>
  <si>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</si>
  <si>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</si>
  <si>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</si>
  <si>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</si>
  <si>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</si>
  <si>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</si>
  <si>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</si>
  <si>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</si>
  <si>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</si>
  <si>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</si>
  <si>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</si>
  <si>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</si>
  <si>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</si>
  <si>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</si>
  <si>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</si>
  <si>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</si>
  <si>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</si>
  <si>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</si>
  <si>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</si>
  <si>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</si>
  <si>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</si>
  <si>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</si>
  <si>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</si>
  <si>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</si>
  <si>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</si>
  <si>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</si>
  <si>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</si>
  <si>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</si>
  <si>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</si>
  <si>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</si>
  <si>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</si>
  <si>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</si>
  <si>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</si>
  <si>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</si>
  <si>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</si>
  <si>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</si>
  <si>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</si>
  <si>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</si>
  <si>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</si>
  <si>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</si>
  <si>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</si>
  <si>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</si>
  <si>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</si>
  <si>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</si>
  <si>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</si>
  <si>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</si>
  <si>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</si>
  <si>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</si>
  <si>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</si>
  <si>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</si>
  <si>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</si>
  <si>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</si>
  <si>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新潟県長岡市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</si>
  <si>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</si>
  <si>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</si>
  <si>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</si>
  <si>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</si>
  <si>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</si>
  <si>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</si>
  <si>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</si>
  <si>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</si>
  <si>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</si>
  <si>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</si>
  <si>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</si>
  <si>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</si>
  <si>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</si>
  <si>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</si>
  <si>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</si>
  <si>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</si>
  <si>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</si>
  <si>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</si>
  <si>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</si>
  <si>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</si>
  <si>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</si>
  <si>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</si>
  <si>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</si>
  <si>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</si>
  <si>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</si>
  <si>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</si>
  <si>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</si>
  <si>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</si>
  <si>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</si>
  <si>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</si>
  <si>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</si>
  <si>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</si>
  <si>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</si>
  <si>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</si>
  <si>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</si>
  <si>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</si>
  <si>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</si>
  <si>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</si>
  <si>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</si>
  <si>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</si>
  <si>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</si>
  <si>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</si>
  <si>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</si>
  <si>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と畜場事業特別会計</t>
    <phoneticPr fontId="5"/>
  </si>
  <si>
    <t>法非適用企業</t>
    <phoneticPr fontId="5"/>
  </si>
  <si>
    <t>浄化槽整備事業特別会計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</si>
  <si>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</si>
  <si>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</si>
  <si>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</si>
  <si>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</si>
  <si>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</si>
  <si>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</si>
  <si>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</si>
  <si>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</si>
  <si>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</si>
  <si>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</si>
  <si>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</si>
  <si>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</si>
  <si>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</si>
  <si>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</si>
  <si>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</si>
  <si>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</si>
  <si>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</si>
  <si>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</si>
  <si>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</si>
  <si>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</si>
  <si>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</si>
  <si>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</si>
  <si>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</si>
  <si>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</si>
  <si>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</si>
  <si>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</si>
  <si>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</si>
  <si>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</si>
  <si>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</si>
  <si>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</si>
  <si>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</si>
  <si>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</si>
  <si>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</si>
  <si>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</si>
  <si>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</si>
  <si>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</si>
  <si>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</si>
  <si>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</si>
  <si>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</si>
  <si>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</si>
  <si>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</si>
  <si>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</si>
  <si>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</si>
  <si>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</si>
  <si>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</si>
  <si>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</si>
  <si>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</si>
  <si>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</si>
  <si>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</si>
  <si>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</si>
  <si>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</si>
  <si>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</si>
  <si>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</si>
  <si>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</si>
  <si>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</si>
  <si>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</si>
  <si>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</si>
  <si>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</si>
  <si>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</si>
  <si>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と畜場事業特別会計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</si>
  <si>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</si>
  <si>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</si>
  <si>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</si>
  <si>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</si>
  <si>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</si>
  <si>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</si>
  <si>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</si>
  <si>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</si>
  <si>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</si>
  <si>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</si>
  <si>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</si>
  <si>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</si>
  <si>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</si>
  <si>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</si>
  <si>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</si>
  <si>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</si>
  <si>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</si>
  <si>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</si>
  <si>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</si>
  <si>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</si>
  <si>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</si>
  <si>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</si>
  <si>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</si>
  <si>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</si>
  <si>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</si>
  <si>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</si>
  <si>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</si>
  <si>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</si>
  <si>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</si>
  <si>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</si>
  <si>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</si>
  <si>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</si>
  <si>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</si>
  <si>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</si>
  <si>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</si>
  <si>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</si>
  <si>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</si>
  <si>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</si>
  <si>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</si>
  <si>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</si>
  <si>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</si>
  <si>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</si>
  <si>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</si>
  <si>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</si>
  <si>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</si>
  <si>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</si>
  <si>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</si>
  <si>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</si>
  <si>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</si>
  <si>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</si>
  <si>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</si>
  <si>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</si>
  <si>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</si>
  <si>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</si>
  <si>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</si>
  <si>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</si>
  <si>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</si>
  <si>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</si>
  <si>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</si>
  <si>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</si>
  <si>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</si>
  <si>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</si>
  <si>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</si>
  <si>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</si>
  <si>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</si>
  <si>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</si>
  <si>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</si>
  <si>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</si>
  <si>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</si>
  <si>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</si>
  <si>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</si>
  <si>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</si>
  <si>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</si>
  <si>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</si>
  <si>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</si>
  <si>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</si>
  <si>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</si>
  <si>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</si>
  <si>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</si>
  <si>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</si>
  <si>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</si>
  <si>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</si>
  <si>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</si>
  <si>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</si>
  <si>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</si>
  <si>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</si>
  <si>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</si>
  <si>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4.63</t>
  </si>
  <si>
    <t>▲ 6.07</t>
  </si>
  <si>
    <t>水道事業会計</t>
  </si>
  <si>
    <t>一般会計</t>
  </si>
  <si>
    <t>下水道事業会計</t>
  </si>
  <si>
    <t>国民健康保険事業特別会計</t>
  </si>
  <si>
    <t>介護保険事業特別会計</t>
  </si>
  <si>
    <t>後期高齢者医療事業特別会計</t>
  </si>
  <si>
    <t>診療所事業特別会計</t>
  </si>
  <si>
    <t>国民健康保険寺泊診療所事業特別会計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</si>
  <si>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</si>
  <si>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</si>
  <si>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</si>
  <si>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</si>
  <si>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</si>
  <si>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</si>
  <si>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</si>
  <si>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</si>
  <si>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</si>
  <si>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寺泊老人ホーム組合</t>
    <rPh sb="0" eb="2">
      <t>テラドマリ</t>
    </rPh>
    <rPh sb="2" eb="4">
      <t>ロウジン</t>
    </rPh>
    <rPh sb="7" eb="9">
      <t>クミアイ</t>
    </rPh>
    <phoneticPr fontId="2"/>
  </si>
  <si>
    <t>-</t>
    <phoneticPr fontId="2"/>
  </si>
  <si>
    <t>魚沼地区障害福祉組合</t>
    <rPh sb="0" eb="2">
      <t>ウオヌマ</t>
    </rPh>
    <rPh sb="2" eb="4">
      <t>チク</t>
    </rPh>
    <rPh sb="4" eb="6">
      <t>ショウガイ</t>
    </rPh>
    <rPh sb="6" eb="8">
      <t>フクシ</t>
    </rPh>
    <rPh sb="8" eb="10">
      <t>クミアイ</t>
    </rPh>
    <phoneticPr fontId="2"/>
  </si>
  <si>
    <t>新潟県中越福祉事務組合</t>
    <rPh sb="0" eb="3">
      <t>ニイガタケン</t>
    </rPh>
    <rPh sb="3" eb="5">
      <t>チュウエツ</t>
    </rPh>
    <rPh sb="5" eb="7">
      <t>フクシ</t>
    </rPh>
    <rPh sb="7" eb="9">
      <t>ジム</t>
    </rPh>
    <rPh sb="9" eb="11">
      <t>クミアイ</t>
    </rPh>
    <phoneticPr fontId="2"/>
  </si>
  <si>
    <t>三条・燕・西蒲・南蒲広域養護老人ホーム施設組合</t>
    <rPh sb="0" eb="2">
      <t>サンジョウ</t>
    </rPh>
    <rPh sb="3" eb="4">
      <t>ツバメ</t>
    </rPh>
    <rPh sb="5" eb="7">
      <t>ニシカン</t>
    </rPh>
    <rPh sb="8" eb="9">
      <t>ミナミ</t>
    </rPh>
    <rPh sb="9" eb="10">
      <t>カバ</t>
    </rPh>
    <rPh sb="10" eb="12">
      <t>コウイキ</t>
    </rPh>
    <rPh sb="12" eb="14">
      <t>ヨウゴ</t>
    </rPh>
    <rPh sb="14" eb="16">
      <t>ロウジン</t>
    </rPh>
    <rPh sb="19" eb="21">
      <t>シセツ</t>
    </rPh>
    <rPh sb="21" eb="23">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</si>
  <si>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</si>
  <si>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</si>
  <si>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</si>
  <si>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</si>
  <si>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</si>
  <si>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</si>
  <si>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</si>
  <si>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2"/>
  </si>
  <si>
    <t>一般財団法人長岡産業交流会館</t>
    <rPh sb="0" eb="2">
      <t>イッパン</t>
    </rPh>
    <rPh sb="2" eb="4">
      <t>ザイダン</t>
    </rPh>
    <rPh sb="4" eb="6">
      <t>ホウジン</t>
    </rPh>
    <rPh sb="6" eb="8">
      <t>ナガオカ</t>
    </rPh>
    <rPh sb="8" eb="10">
      <t>サンギョウ</t>
    </rPh>
    <rPh sb="10" eb="12">
      <t>コウリュウ</t>
    </rPh>
    <rPh sb="12" eb="14">
      <t>カイカン</t>
    </rPh>
    <phoneticPr fontId="2"/>
  </si>
  <si>
    <t>公益財団法人長岡市勤労者福祉サービスセンター</t>
    <rPh sb="0" eb="2">
      <t>コウエキ</t>
    </rPh>
    <rPh sb="2" eb="4">
      <t>ザイダン</t>
    </rPh>
    <rPh sb="4" eb="6">
      <t>ホウジン</t>
    </rPh>
    <rPh sb="6" eb="9">
      <t>ナガオカシ</t>
    </rPh>
    <rPh sb="9" eb="12">
      <t>キンロウシャ</t>
    </rPh>
    <rPh sb="12" eb="14">
      <t>フクシ</t>
    </rPh>
    <phoneticPr fontId="2"/>
  </si>
  <si>
    <t>公益財団法人長岡市米百俵財団</t>
    <rPh sb="0" eb="2">
      <t>コウエキ</t>
    </rPh>
    <rPh sb="2" eb="4">
      <t>ザイダン</t>
    </rPh>
    <rPh sb="4" eb="6">
      <t>ホウジン</t>
    </rPh>
    <rPh sb="6" eb="9">
      <t>ナガオカシ</t>
    </rPh>
    <rPh sb="9" eb="10">
      <t>コメ</t>
    </rPh>
    <rPh sb="10" eb="11">
      <t>ヒャッ</t>
    </rPh>
    <rPh sb="11" eb="12">
      <t>タワラ</t>
    </rPh>
    <rPh sb="12" eb="14">
      <t>ザイダン</t>
    </rPh>
    <phoneticPr fontId="2"/>
  </si>
  <si>
    <t>公益財団法人長岡市スポーツ協会</t>
    <rPh sb="0" eb="2">
      <t>コウエキ</t>
    </rPh>
    <rPh sb="2" eb="4">
      <t>ザイダン</t>
    </rPh>
    <rPh sb="4" eb="6">
      <t>ホウジン</t>
    </rPh>
    <rPh sb="6" eb="9">
      <t>ナガオカシ</t>
    </rPh>
    <rPh sb="13" eb="15">
      <t>キョウカイ</t>
    </rPh>
    <phoneticPr fontId="2"/>
  </si>
  <si>
    <t>公益財団法人長岡市芸術文化振興財団</t>
    <rPh sb="0" eb="2">
      <t>コウエキ</t>
    </rPh>
    <rPh sb="2" eb="4">
      <t>ザイダン</t>
    </rPh>
    <rPh sb="4" eb="6">
      <t>ホウジン</t>
    </rPh>
    <rPh sb="6" eb="9">
      <t>ナガオカシ</t>
    </rPh>
    <rPh sb="9" eb="11">
      <t>ゲイジュツ</t>
    </rPh>
    <rPh sb="11" eb="13">
      <t>ブンカ</t>
    </rPh>
    <rPh sb="13" eb="15">
      <t>シンコウ</t>
    </rPh>
    <rPh sb="15" eb="17">
      <t>ザイダン</t>
    </rPh>
    <phoneticPr fontId="2"/>
  </si>
  <si>
    <t>公益財団法人長岡市国際交流協会</t>
    <rPh sb="0" eb="2">
      <t>コウエキ</t>
    </rPh>
    <rPh sb="2" eb="4">
      <t>ザイダン</t>
    </rPh>
    <rPh sb="4" eb="6">
      <t>ホウジン</t>
    </rPh>
    <rPh sb="6" eb="9">
      <t>ナガオカシ</t>
    </rPh>
    <rPh sb="9" eb="11">
      <t>コクサイ</t>
    </rPh>
    <rPh sb="11" eb="13">
      <t>コウリュウ</t>
    </rPh>
    <rPh sb="13" eb="15">
      <t>キョウカイ</t>
    </rPh>
    <phoneticPr fontId="2"/>
  </si>
  <si>
    <t>長岡ニュータウン・センター株式会社</t>
    <rPh sb="0" eb="2">
      <t>ナガオカ</t>
    </rPh>
    <rPh sb="13" eb="17">
      <t>カブシキガイシャ</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</si>
  <si>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</si>
  <si>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5">
      <t>ヤマ</t>
    </rPh>
    <rPh sb="5" eb="7">
      <t>コシ</t>
    </rPh>
    <rPh sb="7" eb="9">
      <t>カンコウ</t>
    </rPh>
    <rPh sb="9" eb="11">
      <t>カイハツ</t>
    </rPh>
    <rPh sb="11" eb="13">
      <t>コウシャ</t>
    </rPh>
    <phoneticPr fontId="2"/>
  </si>
  <si>
    <t>公益財団法人山の暮らし再生機構</t>
    <rPh sb="0" eb="2">
      <t>コウエキ</t>
    </rPh>
    <rPh sb="2" eb="4">
      <t>ザイダン</t>
    </rPh>
    <rPh sb="4" eb="6">
      <t>ホウジン</t>
    </rPh>
    <rPh sb="6" eb="7">
      <t>ヤマ</t>
    </rPh>
    <rPh sb="8" eb="9">
      <t>ク</t>
    </rPh>
    <rPh sb="11" eb="13">
      <t>サイセイ</t>
    </rPh>
    <rPh sb="13" eb="15">
      <t>キコウ</t>
    </rPh>
    <phoneticPr fontId="2"/>
  </si>
  <si>
    <t>株式会社えちご川口農業振興公社</t>
    <rPh sb="0" eb="4">
      <t>カブシキガイシャ</t>
    </rPh>
    <rPh sb="7" eb="9">
      <t>カワグチ</t>
    </rPh>
    <rPh sb="9" eb="11">
      <t>ノウギョウ</t>
    </rPh>
    <rPh sb="11" eb="13">
      <t>シンコウ</t>
    </rPh>
    <rPh sb="13" eb="15">
      <t>コウシャ</t>
    </rPh>
    <phoneticPr fontId="2"/>
  </si>
  <si>
    <t>公立大学法人長岡造形大学</t>
    <rPh sb="0" eb="2">
      <t>コウリツ</t>
    </rPh>
    <rPh sb="2" eb="4">
      <t>ダイガク</t>
    </rPh>
    <rPh sb="4" eb="6">
      <t>ホウジン</t>
    </rPh>
    <rPh sb="6" eb="8">
      <t>ナガオカ</t>
    </rPh>
    <rPh sb="8" eb="10">
      <t>ゾウケイ</t>
    </rPh>
    <rPh sb="10" eb="12">
      <t>ダイガク</t>
    </rPh>
    <phoneticPr fontId="2"/>
  </si>
  <si>
    <t>長岡花火財団</t>
    <rPh sb="0" eb="2">
      <t>ナガオカ</t>
    </rPh>
    <rPh sb="2" eb="4">
      <t>ハナビ</t>
    </rPh>
    <rPh sb="4" eb="6">
      <t>ザイダン</t>
    </rPh>
    <phoneticPr fontId="2"/>
  </si>
  <si>
    <t>-</t>
    <phoneticPr fontId="2"/>
  </si>
  <si>
    <t>都市整備基金</t>
    <rPh sb="0" eb="2">
      <t>トシ</t>
    </rPh>
    <rPh sb="2" eb="4">
      <t>セイビ</t>
    </rPh>
    <rPh sb="4" eb="6">
      <t>キキン</t>
    </rPh>
    <phoneticPr fontId="2"/>
  </si>
  <si>
    <t>ふるさと創生基金</t>
    <rPh sb="4" eb="6">
      <t>ソウセイ</t>
    </rPh>
    <rPh sb="6" eb="8">
      <t>キキン</t>
    </rPh>
    <phoneticPr fontId="2"/>
  </si>
  <si>
    <t>和島地域教育施設整備基金</t>
    <rPh sb="0" eb="1">
      <t>ワ</t>
    </rPh>
    <rPh sb="1" eb="2">
      <t>シマ</t>
    </rPh>
    <rPh sb="2" eb="4">
      <t>チイキ</t>
    </rPh>
    <rPh sb="4" eb="6">
      <t>キョウイク</t>
    </rPh>
    <rPh sb="6" eb="8">
      <t>シセツ</t>
    </rPh>
    <rPh sb="8" eb="10">
      <t>セイビ</t>
    </rPh>
    <rPh sb="10" eb="12">
      <t>キキン</t>
    </rPh>
    <phoneticPr fontId="2"/>
  </si>
  <si>
    <t>三波春夫顕彰事業基金</t>
    <rPh sb="0" eb="2">
      <t>ミナミ</t>
    </rPh>
    <rPh sb="2" eb="4">
      <t>ハルオ</t>
    </rPh>
    <rPh sb="4" eb="6">
      <t>ケンショウ</t>
    </rPh>
    <rPh sb="6" eb="8">
      <t>ジギョウ</t>
    </rPh>
    <rPh sb="8" eb="10">
      <t>キキン</t>
    </rPh>
    <phoneticPr fontId="2"/>
  </si>
  <si>
    <t>（なし）</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</si>
  <si>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</si>
  <si>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</si>
  <si>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</si>
  <si>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</si>
  <si>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</si>
  <si>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や公営企業債等繰入見込額の減により、将来負担比率は低下傾向で推移してきたが、平成29年度及び平成30年度は充当可能基金（主に財政調整基金）の減や基準財政需要額算入見込額の減により上昇した。今後、減価償却率は増加することが見込まれるため、長岡市公共施設等総合管理計画をもとに施設の長寿命化・施設の適正化を進めていく。</t>
    <rPh sb="100" eb="102">
      <t>コンゴ</t>
    </rPh>
    <rPh sb="103" eb="105">
      <t>ゲンカ</t>
    </rPh>
    <rPh sb="105" eb="107">
      <t>ショウキャク</t>
    </rPh>
    <rPh sb="107" eb="108">
      <t>リツ</t>
    </rPh>
    <rPh sb="109" eb="111">
      <t>ゾウカ</t>
    </rPh>
    <rPh sb="116" eb="118">
      <t>ミコ</t>
    </rPh>
    <rPh sb="124" eb="127">
      <t>ナガオカシ</t>
    </rPh>
    <rPh sb="127" eb="129">
      <t>コウキョウ</t>
    </rPh>
    <rPh sb="129" eb="131">
      <t>シセツ</t>
    </rPh>
    <rPh sb="131" eb="132">
      <t>トウ</t>
    </rPh>
    <rPh sb="132" eb="134">
      <t>ソウゴウ</t>
    </rPh>
    <rPh sb="134" eb="136">
      <t>カンリ</t>
    </rPh>
    <rPh sb="136" eb="138">
      <t>ケイカク</t>
    </rPh>
    <rPh sb="142" eb="144">
      <t>シセツ</t>
    </rPh>
    <rPh sb="145" eb="148">
      <t>チョウジュミョウ</t>
    </rPh>
    <rPh sb="148" eb="149">
      <t>カ</t>
    </rPh>
    <rPh sb="150" eb="152">
      <t>シセツ</t>
    </rPh>
    <rPh sb="153" eb="156">
      <t>テキセイカ</t>
    </rPh>
    <rPh sb="157" eb="15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</si>
  <si>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</si>
  <si>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</si>
  <si>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</si>
  <si>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</si>
  <si>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</si>
  <si>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</si>
  <si>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中越大震災からの災害復旧事業や新市建設計画に基づく事業に取り組んだ結果、地方債現在高が上昇し、将来負担比率・実質公債費比率ともに類似団体と比較して高くなっているが、中越大震災に係る災害復旧事業の償還が進んだことや、交付税措置のある有利な起債を選択したことから、H28年度までに両指標とも大きく改善した。
しかし、H30年度については、H29年度に引き続き、公営企業債等繰入見込額の減といった良化要因があった一方で、充当可能基金（主に財政調整基金）の減や基準財政需要額算入見込額の減により、将来負担比率が上昇している。
今後も行政経費の節減や歳入の確保を図り、引き続き後世代に対する過度な負担とならないよう、健全財政の堅持に努めていく必要がある。</t>
    <rPh sb="36" eb="39">
      <t>チホウサイ</t>
    </rPh>
    <rPh sb="39" eb="41">
      <t>ゲンザイ</t>
    </rPh>
    <rPh sb="41" eb="42">
      <t>ダカ</t>
    </rPh>
    <rPh sb="43" eb="45">
      <t>ジョウショウ</t>
    </rPh>
    <rPh sb="47" eb="49">
      <t>ショウライ</t>
    </rPh>
    <rPh sb="49" eb="51">
      <t>フタン</t>
    </rPh>
    <rPh sb="51" eb="53">
      <t>ヒリツ</t>
    </rPh>
    <rPh sb="54" eb="56">
      <t>ジッシツ</t>
    </rPh>
    <rPh sb="56" eb="58">
      <t>コウサイ</t>
    </rPh>
    <rPh sb="58" eb="59">
      <t>ヒ</t>
    </rPh>
    <rPh sb="60" eb="61">
      <t>リツ</t>
    </rPh>
    <rPh sb="64" eb="66">
      <t>ルイジ</t>
    </rPh>
    <rPh sb="66" eb="68">
      <t>ダンタイ</t>
    </rPh>
    <rPh sb="69" eb="71">
      <t>ヒカク</t>
    </rPh>
    <rPh sb="73" eb="74">
      <t>タカ</t>
    </rPh>
    <rPh sb="82" eb="84">
      <t>チュウエツ</t>
    </rPh>
    <rPh sb="84" eb="87">
      <t>ダイシンサイ</t>
    </rPh>
    <rPh sb="88" eb="89">
      <t>カカ</t>
    </rPh>
    <rPh sb="90" eb="92">
      <t>サイガイ</t>
    </rPh>
    <rPh sb="92" eb="94">
      <t>フッキュウ</t>
    </rPh>
    <rPh sb="94" eb="96">
      <t>ジギョウ</t>
    </rPh>
    <rPh sb="97" eb="99">
      <t>ショウカン</t>
    </rPh>
    <rPh sb="100" eb="101">
      <t>スス</t>
    </rPh>
    <rPh sb="107" eb="110">
      <t>コウフゼイ</t>
    </rPh>
    <rPh sb="110" eb="112">
      <t>ソチ</t>
    </rPh>
    <rPh sb="115" eb="117">
      <t>ユウリ</t>
    </rPh>
    <rPh sb="118" eb="120">
      <t>キサイ</t>
    </rPh>
    <rPh sb="121" eb="123">
      <t>センタク</t>
    </rPh>
    <rPh sb="133" eb="135">
      <t>ネンド</t>
    </rPh>
    <rPh sb="138" eb="139">
      <t>リョウ</t>
    </rPh>
    <rPh sb="139" eb="141">
      <t>シヒョウ</t>
    </rPh>
    <rPh sb="143" eb="144">
      <t>オオ</t>
    </rPh>
    <rPh sb="146" eb="148">
      <t>カイゼン</t>
    </rPh>
    <rPh sb="159" eb="161">
      <t>ネンド</t>
    </rPh>
    <rPh sb="170" eb="172">
      <t>ネンド</t>
    </rPh>
    <rPh sb="173" eb="174">
      <t>ヒ</t>
    </rPh>
    <rPh sb="175" eb="176">
      <t>ツヅ</t>
    </rPh>
    <rPh sb="178" eb="180">
      <t>コウエイ</t>
    </rPh>
    <rPh sb="180" eb="182">
      <t>キギョウ</t>
    </rPh>
    <rPh sb="182" eb="183">
      <t>サイ</t>
    </rPh>
    <rPh sb="183" eb="184">
      <t>トウ</t>
    </rPh>
    <rPh sb="184" eb="186">
      <t>クリイレ</t>
    </rPh>
    <rPh sb="186" eb="188">
      <t>ミコミ</t>
    </rPh>
    <rPh sb="188" eb="189">
      <t>ガク</t>
    </rPh>
    <rPh sb="190" eb="191">
      <t>ゲン</t>
    </rPh>
    <rPh sb="195" eb="197">
      <t>リョウカ</t>
    </rPh>
    <rPh sb="197" eb="199">
      <t>ヨウイン</t>
    </rPh>
    <rPh sb="203" eb="205">
      <t>イッポウ</t>
    </rPh>
    <rPh sb="207" eb="209">
      <t>ジュウトウ</t>
    </rPh>
    <rPh sb="209" eb="211">
      <t>カノウ</t>
    </rPh>
    <rPh sb="211" eb="213">
      <t>キキン</t>
    </rPh>
    <rPh sb="214" eb="215">
      <t>オモ</t>
    </rPh>
    <rPh sb="216" eb="218">
      <t>ザイセイ</t>
    </rPh>
    <rPh sb="218" eb="220">
      <t>チョウセイ</t>
    </rPh>
    <rPh sb="220" eb="222">
      <t>キキン</t>
    </rPh>
    <rPh sb="224" eb="225">
      <t>ゲン</t>
    </rPh>
    <rPh sb="226" eb="228">
      <t>キジュン</t>
    </rPh>
    <rPh sb="228" eb="230">
      <t>ザイセイ</t>
    </rPh>
    <rPh sb="230" eb="232">
      <t>ジュヨウ</t>
    </rPh>
    <rPh sb="232" eb="233">
      <t>ガク</t>
    </rPh>
    <rPh sb="233" eb="235">
      <t>サンニュウ</t>
    </rPh>
    <rPh sb="235" eb="237">
      <t>ミコミ</t>
    </rPh>
    <rPh sb="237" eb="238">
      <t>ガク</t>
    </rPh>
    <rPh sb="239" eb="240">
      <t>ゲン</t>
    </rPh>
    <rPh sb="244" eb="246">
      <t>ショウライ</t>
    </rPh>
    <rPh sb="246" eb="248">
      <t>フタン</t>
    </rPh>
    <rPh sb="248" eb="250">
      <t>ヒリツ</t>
    </rPh>
    <rPh sb="251" eb="253">
      <t>ジョウショウ</t>
    </rPh>
    <rPh sb="259" eb="261">
      <t>コンゴ</t>
    </rPh>
    <rPh sb="262" eb="264">
      <t>ギョウセイ</t>
    </rPh>
    <rPh sb="264" eb="266">
      <t>ケイヒ</t>
    </rPh>
    <rPh sb="267" eb="269">
      <t>セツゲン</t>
    </rPh>
    <rPh sb="270" eb="272">
      <t>サイニュウ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</si>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</sst>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3DBD-48EB-9360-0C7236BE1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62200</c:v>
                </c:pt>
                <c:pt idx="1">
                  <c:v>58185</c:v>
                </c:pt>
                <c:pt idx="2">
                  <c:v>58748</c:v>
                </c:pt>
                <c:pt idx="3">
                  <c:v>64165</c:v>
                </c:pt>
                <c:pt idx="4">
                  <c:v>67061</c:v>
                </c:pt>
              </c:numCache>
            </c:numRef>
          </c:val>
          <c:smooth val="0"/>
          <c:extLst xmlns:c16r2="http://schemas.microsoft.com/office/drawing/2015/06/chart">
            <c:ext xmlns:c16="http://schemas.microsoft.com/office/drawing/2014/chart" uri="{C3380CC4-5D6E-409C-BE32-E72D297353CC}">
              <c16:uniqueId val="{00000001-3DBD-48EB-9360-0C7236BE1630}"/>
            </c:ext>
          </c:extLst>
        </c:ser>
        <c:dLbls>
          <c:showLegendKey val="0"/>
          <c:showVal val="0"/>
          <c:showCatName val="0"/>
          <c:showSerName val="0"/>
          <c:showPercent val="0"/>
          <c:showBubbleSize val="0"/>
        </c:dLbls>
        <c:marker val="1"/>
        <c:smooth val="0"/>
        <c:axId val="147389056"/>
        <c:axId val="147657472"/>
      </c:lineChart>
      <c:catAx>
        <c:axId val="14738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57472"/>
        <c:crosses val="autoZero"/>
        <c:auto val="1"/>
        <c:lblAlgn val="ctr"/>
        <c:lblOffset val="100"/>
        <c:tickLblSkip val="1"/>
        <c:tickMarkSkip val="1"/>
        <c:noMultiLvlLbl val="0"/>
      </c:catAx>
      <c:valAx>
        <c:axId val="1476574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3.39</c:v>
                </c:pt>
                <c:pt idx="1">
                  <c:v>4.2</c:v>
                </c:pt>
                <c:pt idx="2">
                  <c:v>2.0299999999999998</c:v>
                </c:pt>
                <c:pt idx="3">
                  <c:v>0.56999999999999995</c:v>
                </c:pt>
                <c:pt idx="4">
                  <c:v>1.93</c:v>
                </c:pt>
              </c:numCache>
            </c:numRef>
          </c:val>
          <c:extLst xmlns:c16r2="http://schemas.microsoft.com/office/drawing/2015/06/chart">
            <c:ext xmlns:c16="http://schemas.microsoft.com/office/drawing/2014/chart" uri="{C3380CC4-5D6E-409C-BE32-E72D297353CC}">
              <c16:uniqueId val="{00000000-5E4C-43D5-BAD7-A60AB0845A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12.19</c:v>
                </c:pt>
                <c:pt idx="1">
                  <c:v>12.11</c:v>
                </c:pt>
                <c:pt idx="2">
                  <c:v>9.85</c:v>
                </c:pt>
                <c:pt idx="3">
                  <c:v>5.5</c:v>
                </c:pt>
                <c:pt idx="4">
                  <c:v>5.97</c:v>
                </c:pt>
              </c:numCache>
            </c:numRef>
          </c:val>
          <c:extLst xmlns:c16r2="http://schemas.microsoft.com/office/drawing/2015/06/chart">
            <c:ext xmlns:c16="http://schemas.microsoft.com/office/drawing/2014/chart" uri="{C3380CC4-5D6E-409C-BE32-E72D297353CC}">
              <c16:uniqueId val="{00000001-5E4C-43D5-BAD7-A60AB0845A7B}"/>
            </c:ext>
          </c:extLst>
        </c:ser>
        <c:dLbls>
          <c:showLegendKey val="0"/>
          <c:showVal val="0"/>
          <c:showCatName val="0"/>
          <c:showSerName val="0"/>
          <c:showPercent val="0"/>
          <c:showBubbleSize val="0"/>
        </c:dLbls>
        <c:gapWidth val="250"/>
        <c:overlap val="100"/>
        <c:axId val="160823936"/>
        <c:axId val="16122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c:v>
                </c:pt>
                <c:pt idx="1">
                  <c:v>0.83</c:v>
                </c:pt>
                <c:pt idx="2">
                  <c:v>-4.63</c:v>
                </c:pt>
                <c:pt idx="3">
                  <c:v>-6.07</c:v>
                </c:pt>
                <c:pt idx="4">
                  <c:v>1.79</c:v>
                </c:pt>
              </c:numCache>
            </c:numRef>
          </c:val>
          <c:smooth val="0"/>
          <c:extLst xmlns:c16r2="http://schemas.microsoft.com/office/drawing/2015/06/chart">
            <c:ext xmlns:c16="http://schemas.microsoft.com/office/drawing/2014/chart" uri="{C3380CC4-5D6E-409C-BE32-E72D297353CC}">
              <c16:uniqueId val="{00000002-5E4C-43D5-BAD7-A60AB0845A7B}"/>
            </c:ext>
          </c:extLst>
        </c:ser>
        <c:dLbls>
          <c:showLegendKey val="0"/>
          <c:showVal val="0"/>
          <c:showCatName val="0"/>
          <c:showSerName val="0"/>
          <c:showPercent val="0"/>
          <c:showBubbleSize val="0"/>
        </c:dLbls>
        <c:marker val="1"/>
        <c:smooth val="0"/>
        <c:axId val="160823936"/>
        <c:axId val="161223424"/>
      </c:lineChart>
      <c:catAx>
        <c:axId val="1608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223424"/>
        <c:crosses val="autoZero"/>
        <c:auto val="1"/>
        <c:lblAlgn val="ctr"/>
        <c:lblOffset val="100"/>
        <c:tickLblSkip val="1"/>
        <c:tickMarkSkip val="1"/>
        <c:noMultiLvlLbl val="0"/>
      </c:catAx>
      <c:valAx>
        <c:axId val="1612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8D1-4C41-817A-E964D710E3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D1-4C41-817A-E964D710E372}"/>
            </c:ext>
          </c:extLst>
        </c:ser>
        <c:ser>
          <c:idx val="2"/>
          <c:order val="2"/>
          <c:tx>
            <c:strRef>
              <c:f>データシート!$A$29</c:f>
              <c:strCache>
                <c:ptCount val="1"/>
                <c:pt idx="0">
                  <c:v>国民健康保険寺泊診療所事業特別会計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8D1-4C41-817A-E964D710E372}"/>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8D1-4C41-817A-E964D710E37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8D1-4C41-817A-E964D710E37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1.04</c:v>
                </c:pt>
                <c:pt idx="2">
                  <c:v>#N/A</c:v>
                </c:pt>
                <c:pt idx="3">
                  <c:v>1.57</c:v>
                </c:pt>
                <c:pt idx="4">
                  <c:v>#N/A</c:v>
                </c:pt>
                <c:pt idx="5">
                  <c:v>1.36</c:v>
                </c:pt>
                <c:pt idx="6">
                  <c:v>#N/A</c:v>
                </c:pt>
                <c:pt idx="7">
                  <c:v>0.85</c:v>
                </c:pt>
                <c:pt idx="8">
                  <c:v>#N/A</c:v>
                </c:pt>
                <c:pt idx="9">
                  <c:v>0.32</c:v>
                </c:pt>
              </c:numCache>
            </c:numRef>
          </c:val>
          <c:extLst xmlns:c16r2="http://schemas.microsoft.com/office/drawing/2015/06/chart">
            <c:ext xmlns:c16="http://schemas.microsoft.com/office/drawing/2014/chart" uri="{C3380CC4-5D6E-409C-BE32-E72D297353CC}">
              <c16:uniqueId val="{00000005-88D1-4C41-817A-E964D710E37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0.59</c:v>
                </c:pt>
                <c:pt idx="4">
                  <c:v>#N/A</c:v>
                </c:pt>
                <c:pt idx="5">
                  <c:v>0.25</c:v>
                </c:pt>
                <c:pt idx="6">
                  <c:v>#N/A</c:v>
                </c:pt>
                <c:pt idx="7">
                  <c:v>0.75</c:v>
                </c:pt>
                <c:pt idx="8">
                  <c:v>#N/A</c:v>
                </c:pt>
                <c:pt idx="9">
                  <c:v>1.01</c:v>
                </c:pt>
              </c:numCache>
            </c:numRef>
          </c:val>
          <c:extLst xmlns:c16r2="http://schemas.microsoft.com/office/drawing/2015/06/chart">
            <c:ext xmlns:c16="http://schemas.microsoft.com/office/drawing/2014/chart" uri="{C3380CC4-5D6E-409C-BE32-E72D297353CC}">
              <c16:uniqueId val="{00000006-88D1-4C41-817A-E964D710E3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0.68</c:v>
                </c:pt>
                <c:pt idx="4">
                  <c:v>#N/A</c:v>
                </c:pt>
                <c:pt idx="5">
                  <c:v>0.8</c:v>
                </c:pt>
                <c:pt idx="6">
                  <c:v>#N/A</c:v>
                </c:pt>
                <c:pt idx="7">
                  <c:v>1</c:v>
                </c:pt>
                <c:pt idx="8">
                  <c:v>#N/A</c:v>
                </c:pt>
                <c:pt idx="9">
                  <c:v>1.3</c:v>
                </c:pt>
              </c:numCache>
            </c:numRef>
          </c:val>
          <c:extLst xmlns:c16r2="http://schemas.microsoft.com/office/drawing/2015/06/chart">
            <c:ext xmlns:c16="http://schemas.microsoft.com/office/drawing/2014/chart" uri="{C3380CC4-5D6E-409C-BE32-E72D297353CC}">
              <c16:uniqueId val="{00000007-88D1-4C41-817A-E964D710E3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3.39</c:v>
                </c:pt>
                <c:pt idx="2">
                  <c:v>#N/A</c:v>
                </c:pt>
                <c:pt idx="3">
                  <c:v>4.1900000000000004</c:v>
                </c:pt>
                <c:pt idx="4">
                  <c:v>#N/A</c:v>
                </c:pt>
                <c:pt idx="5">
                  <c:v>2.0299999999999998</c:v>
                </c:pt>
                <c:pt idx="6">
                  <c:v>#N/A</c:v>
                </c:pt>
                <c:pt idx="7">
                  <c:v>0.56999999999999995</c:v>
                </c:pt>
                <c:pt idx="8">
                  <c:v>#N/A</c:v>
                </c:pt>
                <c:pt idx="9">
                  <c:v>1.93</c:v>
                </c:pt>
              </c:numCache>
            </c:numRef>
          </c:val>
          <c:extLst xmlns:c16r2="http://schemas.microsoft.com/office/drawing/2015/06/chart">
            <c:ext xmlns:c16="http://schemas.microsoft.com/office/drawing/2014/chart" uri="{C3380CC4-5D6E-409C-BE32-E72D297353CC}">
              <c16:uniqueId val="{00000008-88D1-4C41-817A-E964D710E3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9.26</c:v>
                </c:pt>
                <c:pt idx="2">
                  <c:v>#N/A</c:v>
                </c:pt>
                <c:pt idx="3">
                  <c:v>9.4700000000000006</c:v>
                </c:pt>
                <c:pt idx="4">
                  <c:v>#N/A</c:v>
                </c:pt>
                <c:pt idx="5">
                  <c:v>10.09</c:v>
                </c:pt>
                <c:pt idx="6">
                  <c:v>#N/A</c:v>
                </c:pt>
                <c:pt idx="7">
                  <c:v>9.6</c:v>
                </c:pt>
                <c:pt idx="8">
                  <c:v>#N/A</c:v>
                </c:pt>
                <c:pt idx="9">
                  <c:v>9.67</c:v>
                </c:pt>
              </c:numCache>
            </c:numRef>
          </c:val>
          <c:extLst xmlns:c16r2="http://schemas.microsoft.com/office/drawing/2015/06/chart">
            <c:ext xmlns:c16="http://schemas.microsoft.com/office/drawing/2014/chart" uri="{C3380CC4-5D6E-409C-BE32-E72D297353CC}">
              <c16:uniqueId val="{00000009-88D1-4C41-817A-E964D710E372}"/>
            </c:ext>
          </c:extLst>
        </c:ser>
        <c:dLbls>
          <c:showLegendKey val="0"/>
          <c:showVal val="0"/>
          <c:showCatName val="0"/>
          <c:showSerName val="0"/>
          <c:showPercent val="0"/>
          <c:showBubbleSize val="0"/>
        </c:dLbls>
        <c:gapWidth val="150"/>
        <c:overlap val="100"/>
        <c:axId val="161731712"/>
        <c:axId val="161733248"/>
      </c:barChart>
      <c:catAx>
        <c:axId val="1617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733248"/>
        <c:crosses val="autoZero"/>
        <c:auto val="1"/>
        <c:lblAlgn val="ctr"/>
        <c:lblOffset val="100"/>
        <c:tickLblSkip val="1"/>
        <c:tickMarkSkip val="1"/>
        <c:noMultiLvlLbl val="0"/>
      </c:catAx>
      <c:valAx>
        <c:axId val="1617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3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14721</c:v>
                </c:pt>
                <c:pt idx="5">
                  <c:v>14735</c:v>
                </c:pt>
                <c:pt idx="8">
                  <c:v>14683</c:v>
                </c:pt>
                <c:pt idx="11">
                  <c:v>14089</c:v>
                </c:pt>
                <c:pt idx="14">
                  <c:v>13584</c:v>
                </c:pt>
              </c:numCache>
            </c:numRef>
          </c:val>
          <c:extLst xmlns:c16r2="http://schemas.microsoft.com/office/drawing/2015/06/chart">
            <c:ext xmlns:c16="http://schemas.microsoft.com/office/drawing/2014/chart" uri="{C3380CC4-5D6E-409C-BE32-E72D297353CC}">
              <c16:uniqueId val="{00000000-476C-4C06-AB79-A54154D617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76C-4C06-AB79-A54154D617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282</c:v>
                </c:pt>
                <c:pt idx="3">
                  <c:v>273</c:v>
                </c:pt>
                <c:pt idx="6">
                  <c:v>187</c:v>
                </c:pt>
                <c:pt idx="9">
                  <c:v>166</c:v>
                </c:pt>
                <c:pt idx="12">
                  <c:v>82</c:v>
                </c:pt>
              </c:numCache>
            </c:numRef>
          </c:val>
          <c:extLst xmlns:c16r2="http://schemas.microsoft.com/office/drawing/2015/06/chart">
            <c:ext xmlns:c16="http://schemas.microsoft.com/office/drawing/2014/chart" uri="{C3380CC4-5D6E-409C-BE32-E72D297353CC}">
              <c16:uniqueId val="{00000002-476C-4C06-AB79-A54154D617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3</c:v>
                </c:pt>
              </c:numCache>
            </c:numRef>
          </c:val>
          <c:extLst xmlns:c16r2="http://schemas.microsoft.com/office/drawing/2015/06/chart">
            <c:ext xmlns:c16="http://schemas.microsoft.com/office/drawing/2014/chart" uri="{C3380CC4-5D6E-409C-BE32-E72D297353CC}">
              <c16:uniqueId val="{00000003-476C-4C06-AB79-A54154D617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3440</c:v>
                </c:pt>
                <c:pt idx="3">
                  <c:v>3043</c:v>
                </c:pt>
                <c:pt idx="6">
                  <c:v>2840</c:v>
                </c:pt>
                <c:pt idx="9">
                  <c:v>2577</c:v>
                </c:pt>
                <c:pt idx="12">
                  <c:v>2524</c:v>
                </c:pt>
              </c:numCache>
            </c:numRef>
          </c:val>
          <c:extLst xmlns:c16r2="http://schemas.microsoft.com/office/drawing/2015/06/chart">
            <c:ext xmlns:c16="http://schemas.microsoft.com/office/drawing/2014/chart" uri="{C3380CC4-5D6E-409C-BE32-E72D297353CC}">
              <c16:uniqueId val="{00000004-476C-4C06-AB79-A54154D617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83</c:v>
                </c:pt>
                <c:pt idx="3">
                  <c:v>83</c:v>
                </c:pt>
                <c:pt idx="6">
                  <c:v>50</c:v>
                </c:pt>
                <c:pt idx="9">
                  <c:v>0</c:v>
                </c:pt>
                <c:pt idx="12">
                  <c:v>0</c:v>
                </c:pt>
              </c:numCache>
            </c:numRef>
          </c:val>
          <c:extLst xmlns:c16r2="http://schemas.microsoft.com/office/drawing/2015/06/chart">
            <c:ext xmlns:c16="http://schemas.microsoft.com/office/drawing/2014/chart" uri="{C3380CC4-5D6E-409C-BE32-E72D297353CC}">
              <c16:uniqueId val="{00000005-476C-4C06-AB79-A54154D617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76C-4C06-AB79-A54154D617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16469</c:v>
                </c:pt>
                <c:pt idx="3">
                  <c:v>15781</c:v>
                </c:pt>
                <c:pt idx="6">
                  <c:v>15409</c:v>
                </c:pt>
                <c:pt idx="9">
                  <c:v>14694</c:v>
                </c:pt>
                <c:pt idx="12">
                  <c:v>14042</c:v>
                </c:pt>
              </c:numCache>
            </c:numRef>
          </c:val>
          <c:extLst xmlns:c16r2="http://schemas.microsoft.com/office/drawing/2015/06/chart">
            <c:ext xmlns:c16="http://schemas.microsoft.com/office/drawing/2014/chart" uri="{C3380CC4-5D6E-409C-BE32-E72D297353CC}">
              <c16:uniqueId val="{00000007-476C-4C06-AB79-A54154D61766}"/>
            </c:ext>
          </c:extLst>
        </c:ser>
        <c:dLbls>
          <c:showLegendKey val="0"/>
          <c:showVal val="0"/>
          <c:showCatName val="0"/>
          <c:showSerName val="0"/>
          <c:showPercent val="0"/>
          <c:showBubbleSize val="0"/>
        </c:dLbls>
        <c:gapWidth val="100"/>
        <c:overlap val="100"/>
        <c:axId val="145715968"/>
        <c:axId val="14571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5554</c:v>
                </c:pt>
                <c:pt idx="2">
                  <c:v>#N/A</c:v>
                </c:pt>
                <c:pt idx="3">
                  <c:v>#N/A</c:v>
                </c:pt>
                <c:pt idx="4">
                  <c:v>4446</c:v>
                </c:pt>
                <c:pt idx="5">
                  <c:v>#N/A</c:v>
                </c:pt>
                <c:pt idx="6">
                  <c:v>#N/A</c:v>
                </c:pt>
                <c:pt idx="7">
                  <c:v>3804</c:v>
                </c:pt>
                <c:pt idx="8">
                  <c:v>#N/A</c:v>
                </c:pt>
                <c:pt idx="9">
                  <c:v>#N/A</c:v>
                </c:pt>
                <c:pt idx="10">
                  <c:v>3349</c:v>
                </c:pt>
                <c:pt idx="11">
                  <c:v>#N/A</c:v>
                </c:pt>
                <c:pt idx="12">
                  <c:v>#N/A</c:v>
                </c:pt>
                <c:pt idx="13">
                  <c:v>3067</c:v>
                </c:pt>
                <c:pt idx="14">
                  <c:v>#N/A</c:v>
                </c:pt>
              </c:numCache>
            </c:numRef>
          </c:val>
          <c:smooth val="0"/>
          <c:extLst xmlns:c16r2="http://schemas.microsoft.com/office/drawing/2015/06/chart">
            <c:ext xmlns:c16="http://schemas.microsoft.com/office/drawing/2014/chart" uri="{C3380CC4-5D6E-409C-BE32-E72D297353CC}">
              <c16:uniqueId val="{00000008-476C-4C06-AB79-A54154D61766}"/>
            </c:ext>
          </c:extLst>
        </c:ser>
        <c:dLbls>
          <c:showLegendKey val="0"/>
          <c:showVal val="0"/>
          <c:showCatName val="0"/>
          <c:showSerName val="0"/>
          <c:showPercent val="0"/>
          <c:showBubbleSize val="0"/>
        </c:dLbls>
        <c:marker val="1"/>
        <c:smooth val="0"/>
        <c:axId val="145715968"/>
        <c:axId val="145717888"/>
      </c:lineChart>
      <c:catAx>
        <c:axId val="1457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717888"/>
        <c:crosses val="autoZero"/>
        <c:auto val="1"/>
        <c:lblAlgn val="ctr"/>
        <c:lblOffset val="100"/>
        <c:tickLblSkip val="1"/>
        <c:tickMarkSkip val="1"/>
        <c:noMultiLvlLbl val="0"/>
      </c:catAx>
      <c:valAx>
        <c:axId val="14571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1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141430</c:v>
                </c:pt>
                <c:pt idx="5">
                  <c:v>137405</c:v>
                </c:pt>
                <c:pt idx="8">
                  <c:v>136510</c:v>
                </c:pt>
                <c:pt idx="11">
                  <c:v>133265</c:v>
                </c:pt>
                <c:pt idx="14">
                  <c:v>128891</c:v>
                </c:pt>
              </c:numCache>
            </c:numRef>
          </c:val>
          <c:extLst xmlns:c16r2="http://schemas.microsoft.com/office/drawing/2015/06/chart">
            <c:ext xmlns:c16="http://schemas.microsoft.com/office/drawing/2014/chart" uri="{C3380CC4-5D6E-409C-BE32-E72D297353CC}">
              <c16:uniqueId val="{00000000-AB60-48F7-ACE8-8932F1D2C4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13240</c:v>
                </c:pt>
                <c:pt idx="5">
                  <c:v>10871</c:v>
                </c:pt>
                <c:pt idx="8">
                  <c:v>9029</c:v>
                </c:pt>
                <c:pt idx="11">
                  <c:v>9105</c:v>
                </c:pt>
                <c:pt idx="14">
                  <c:v>8931</c:v>
                </c:pt>
              </c:numCache>
            </c:numRef>
          </c:val>
          <c:extLst xmlns:c16r2="http://schemas.microsoft.com/office/drawing/2015/06/chart">
            <c:ext xmlns:c16="http://schemas.microsoft.com/office/drawing/2014/chart" uri="{C3380CC4-5D6E-409C-BE32-E72D297353CC}">
              <c16:uniqueId val="{00000001-AB60-48F7-ACE8-8932F1D2C4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19212</c:v>
                </c:pt>
                <c:pt idx="5">
                  <c:v>19739</c:v>
                </c:pt>
                <c:pt idx="8">
                  <c:v>17906</c:v>
                </c:pt>
                <c:pt idx="11">
                  <c:v>15055</c:v>
                </c:pt>
                <c:pt idx="14">
                  <c:v>14363</c:v>
                </c:pt>
              </c:numCache>
            </c:numRef>
          </c:val>
          <c:extLst xmlns:c16r2="http://schemas.microsoft.com/office/drawing/2015/06/chart">
            <c:ext xmlns:c16="http://schemas.microsoft.com/office/drawing/2014/chart" uri="{C3380CC4-5D6E-409C-BE32-E72D297353CC}">
              <c16:uniqueId val="{00000002-AB60-48F7-ACE8-8932F1D2C4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60-48F7-ACE8-8932F1D2C4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60-48F7-ACE8-8932F1D2C4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150</c:v>
                </c:pt>
                <c:pt idx="3">
                  <c:v>70</c:v>
                </c:pt>
                <c:pt idx="6">
                  <c:v>293</c:v>
                </c:pt>
                <c:pt idx="9">
                  <c:v>96</c:v>
                </c:pt>
                <c:pt idx="12">
                  <c:v>55</c:v>
                </c:pt>
              </c:numCache>
            </c:numRef>
          </c:val>
          <c:extLst xmlns:c16r2="http://schemas.microsoft.com/office/drawing/2015/06/chart">
            <c:ext xmlns:c16="http://schemas.microsoft.com/office/drawing/2014/chart" uri="{C3380CC4-5D6E-409C-BE32-E72D297353CC}">
              <c16:uniqueId val="{00000005-AB60-48F7-ACE8-8932F1D2C4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16721</c:v>
                </c:pt>
                <c:pt idx="3">
                  <c:v>16386</c:v>
                </c:pt>
                <c:pt idx="6">
                  <c:v>16794</c:v>
                </c:pt>
                <c:pt idx="9">
                  <c:v>16081</c:v>
                </c:pt>
                <c:pt idx="12">
                  <c:v>16297</c:v>
                </c:pt>
              </c:numCache>
            </c:numRef>
          </c:val>
          <c:extLst xmlns:c16r2="http://schemas.microsoft.com/office/drawing/2015/06/chart">
            <c:ext xmlns:c16="http://schemas.microsoft.com/office/drawing/2014/chart" uri="{C3380CC4-5D6E-409C-BE32-E72D297353CC}">
              <c16:uniqueId val="{00000006-AB60-48F7-ACE8-8932F1D2C4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c:v>
                </c:pt>
                <c:pt idx="3">
                  <c:v>35</c:v>
                </c:pt>
                <c:pt idx="6">
                  <c:v>33</c:v>
                </c:pt>
                <c:pt idx="9">
                  <c:v>114</c:v>
                </c:pt>
                <c:pt idx="12">
                  <c:v>118</c:v>
                </c:pt>
              </c:numCache>
            </c:numRef>
          </c:val>
          <c:extLst xmlns:c16r2="http://schemas.microsoft.com/office/drawing/2015/06/chart">
            <c:ext xmlns:c16="http://schemas.microsoft.com/office/drawing/2014/chart" uri="{C3380CC4-5D6E-409C-BE32-E72D297353CC}">
              <c16:uniqueId val="{00000007-AB60-48F7-ACE8-8932F1D2C4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42473</c:v>
                </c:pt>
                <c:pt idx="3">
                  <c:v>32310</c:v>
                </c:pt>
                <c:pt idx="6">
                  <c:v>25380</c:v>
                </c:pt>
                <c:pt idx="9">
                  <c:v>23661</c:v>
                </c:pt>
                <c:pt idx="12">
                  <c:v>20989</c:v>
                </c:pt>
              </c:numCache>
            </c:numRef>
          </c:val>
          <c:extLst xmlns:c16r2="http://schemas.microsoft.com/office/drawing/2015/06/chart">
            <c:ext xmlns:c16="http://schemas.microsoft.com/office/drawing/2014/chart" uri="{C3380CC4-5D6E-409C-BE32-E72D297353CC}">
              <c16:uniqueId val="{00000008-AB60-48F7-ACE8-8932F1D2C4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1292</c:v>
                </c:pt>
                <c:pt idx="3">
                  <c:v>1017</c:v>
                </c:pt>
                <c:pt idx="6">
                  <c:v>623</c:v>
                </c:pt>
                <c:pt idx="9">
                  <c:v>722</c:v>
                </c:pt>
                <c:pt idx="12">
                  <c:v>737</c:v>
                </c:pt>
              </c:numCache>
            </c:numRef>
          </c:val>
          <c:extLst xmlns:c16r2="http://schemas.microsoft.com/office/drawing/2015/06/chart">
            <c:ext xmlns:c16="http://schemas.microsoft.com/office/drawing/2014/chart" uri="{C3380CC4-5D6E-409C-BE32-E72D297353CC}">
              <c16:uniqueId val="{00000009-AB60-48F7-ACE8-8932F1D2C4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153311</c:v>
                </c:pt>
                <c:pt idx="3">
                  <c:v>152033</c:v>
                </c:pt>
                <c:pt idx="6">
                  <c:v>151270</c:v>
                </c:pt>
                <c:pt idx="9">
                  <c:v>151940</c:v>
                </c:pt>
                <c:pt idx="12">
                  <c:v>153376</c:v>
                </c:pt>
              </c:numCache>
            </c:numRef>
          </c:val>
          <c:extLst xmlns:c16r2="http://schemas.microsoft.com/office/drawing/2015/06/chart">
            <c:ext xmlns:c16="http://schemas.microsoft.com/office/drawing/2014/chart" uri="{C3380CC4-5D6E-409C-BE32-E72D297353CC}">
              <c16:uniqueId val="{0000000A-AB60-48F7-ACE8-8932F1D2C47D}"/>
            </c:ext>
          </c:extLst>
        </c:ser>
        <c:dLbls>
          <c:showLegendKey val="0"/>
          <c:showVal val="0"/>
          <c:showCatName val="0"/>
          <c:showSerName val="0"/>
          <c:showPercent val="0"/>
          <c:showBubbleSize val="0"/>
        </c:dLbls>
        <c:gapWidth val="100"/>
        <c:overlap val="100"/>
        <c:axId val="162125312"/>
        <c:axId val="16212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40084</c:v>
                </c:pt>
                <c:pt idx="2">
                  <c:v>#N/A</c:v>
                </c:pt>
                <c:pt idx="3">
                  <c:v>#N/A</c:v>
                </c:pt>
                <c:pt idx="4">
                  <c:v>33835</c:v>
                </c:pt>
                <c:pt idx="5">
                  <c:v>#N/A</c:v>
                </c:pt>
                <c:pt idx="6">
                  <c:v>#N/A</c:v>
                </c:pt>
                <c:pt idx="7">
                  <c:v>30949</c:v>
                </c:pt>
                <c:pt idx="8">
                  <c:v>#N/A</c:v>
                </c:pt>
                <c:pt idx="9">
                  <c:v>#N/A</c:v>
                </c:pt>
                <c:pt idx="10">
                  <c:v>35190</c:v>
                </c:pt>
                <c:pt idx="11">
                  <c:v>#N/A</c:v>
                </c:pt>
                <c:pt idx="12">
                  <c:v>#N/A</c:v>
                </c:pt>
                <c:pt idx="13">
                  <c:v>39387</c:v>
                </c:pt>
                <c:pt idx="14">
                  <c:v>#N/A</c:v>
                </c:pt>
              </c:numCache>
            </c:numRef>
          </c:val>
          <c:smooth val="0"/>
          <c:extLst xmlns:c16r2="http://schemas.microsoft.com/office/drawing/2015/06/chart">
            <c:ext xmlns:c16="http://schemas.microsoft.com/office/drawing/2014/chart" uri="{C3380CC4-5D6E-409C-BE32-E72D297353CC}">
              <c16:uniqueId val="{0000000B-AB60-48F7-ACE8-8932F1D2C47D}"/>
            </c:ext>
          </c:extLst>
        </c:ser>
        <c:dLbls>
          <c:showLegendKey val="0"/>
          <c:showVal val="0"/>
          <c:showCatName val="0"/>
          <c:showSerName val="0"/>
          <c:showPercent val="0"/>
          <c:showBubbleSize val="0"/>
        </c:dLbls>
        <c:marker val="1"/>
        <c:smooth val="0"/>
        <c:axId val="162125312"/>
        <c:axId val="162127232"/>
      </c:lineChart>
      <c:catAx>
        <c:axId val="1621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27232"/>
        <c:crosses val="autoZero"/>
        <c:auto val="1"/>
        <c:lblAlgn val="ctr"/>
        <c:lblOffset val="100"/>
        <c:tickLblSkip val="1"/>
        <c:tickMarkSkip val="1"/>
        <c:noMultiLvlLbl val="0"/>
      </c:catAx>
      <c:valAx>
        <c:axId val="16212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7132</c:v>
                </c:pt>
                <c:pt idx="1">
                  <c:v>3898</c:v>
                </c:pt>
                <c:pt idx="2">
                  <c:v>4199</c:v>
                </c:pt>
              </c:numCache>
            </c:numRef>
          </c:val>
          <c:extLst xmlns:c16r2="http://schemas.microsoft.com/office/drawing/2015/06/chart">
            <c:ext xmlns:c16="http://schemas.microsoft.com/office/drawing/2014/chart" uri="{C3380CC4-5D6E-409C-BE32-E72D297353CC}">
              <c16:uniqueId val="{00000000-A530-413E-B95F-A34B1B9A20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829</c:v>
                </c:pt>
                <c:pt idx="1">
                  <c:v>829</c:v>
                </c:pt>
                <c:pt idx="2">
                  <c:v>29</c:v>
                </c:pt>
              </c:numCache>
            </c:numRef>
          </c:val>
          <c:extLst xmlns:c16r2="http://schemas.microsoft.com/office/drawing/2015/06/chart">
            <c:ext xmlns:c16="http://schemas.microsoft.com/office/drawing/2014/chart" uri="{C3380CC4-5D6E-409C-BE32-E72D297353CC}">
              <c16:uniqueId val="{00000001-A530-413E-B95F-A34B1B9A20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10150</c:v>
                </c:pt>
                <c:pt idx="1">
                  <c:v>10142</c:v>
                </c:pt>
                <c:pt idx="2">
                  <c:v>10117</c:v>
                </c:pt>
              </c:numCache>
            </c:numRef>
          </c:val>
          <c:extLst xmlns:c16r2="http://schemas.microsoft.com/office/drawing/2015/06/chart">
            <c:ext xmlns:c16="http://schemas.microsoft.com/office/drawing/2014/chart" uri="{C3380CC4-5D6E-409C-BE32-E72D297353CC}">
              <c16:uniqueId val="{00000002-A530-413E-B95F-A34B1B9A20CB}"/>
            </c:ext>
          </c:extLst>
        </c:ser>
        <c:dLbls>
          <c:showLegendKey val="0"/>
          <c:showVal val="0"/>
          <c:showCatName val="0"/>
          <c:showSerName val="0"/>
          <c:showPercent val="0"/>
          <c:showBubbleSize val="0"/>
        </c:dLbls>
        <c:gapWidth val="120"/>
        <c:overlap val="100"/>
        <c:axId val="161411456"/>
        <c:axId val="161412992"/>
      </c:barChart>
      <c:catAx>
        <c:axId val="1614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412992"/>
        <c:crosses val="autoZero"/>
        <c:auto val="1"/>
        <c:lblAlgn val="ctr"/>
        <c:lblOffset val="100"/>
        <c:tickLblSkip val="1"/>
        <c:tickMarkSkip val="1"/>
        <c:noMultiLvlLbl val="0"/>
      </c:catAx>
      <c:valAx>
        <c:axId val="161412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4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{AF2664F6-45D0-4AEE-BA29-33EFD4BFAD7C}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C88-4454-9705-DD8D40C3F19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{753D2BCE-BEEF-455E-A71A-A9E5CC5EAE33}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88-4454-9705-DD8D40C3F19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{EAB21C6B-94A3-49D5-964F-8C25493103AC}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88-4454-9705-DD8D40C3F19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{37D1D2E0-649B-4FD3-B394-84F3E7530171}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88-4454-9705-DD8D40C3F19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{6D83EBBF-B667-4A36-BD37-6EF3C2EF04B7}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88-4454-9705-DD8D40C3F1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{B729006C-56A8-42F9-842C-15A20C10B0AF}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C88-4454-9705-DD8D40C3F1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{A067CF89-DFE0-4862-BA68-5529F5557C64}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C88-4454-9705-DD8D40C3F1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{B740D9E9-909C-4A40-8857-30C0D2894694}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C88-4454-9705-DD8D40C3F1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{AC7092B1-57C6-4545-9A27-188E93CBFDEA}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C88-4454-9705-DD8D40C3F1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43.7</c:v>
                </c:pt>
                <c:pt idx="16">
                  <c:v>45</c:v>
                </c:pt>
                <c:pt idx="24">
                  <c:v>46.2</c:v>
                </c:pt>
                <c:pt idx="32">
                  <c:v>47.4</c:v>
                </c:pt>
              </c:numCache>
            </c:numRef>
          </c:xVal>
          <c:yVal>
            <c:numRef>
              <c:f>公会計指標分析・財政指標組合せ分析表!$BP$51:$DC$51</c:f>
              <c:numCache>
                <c:formatCode>#,##0.0;"▲ "#,##0.0</c:formatCode>
                <c:ptCount val="40"/>
                <c:pt idx="8">
                  <c:v>56.7</c:v>
                </c:pt>
                <c:pt idx="16">
                  <c:v>52.6</c:v>
                </c:pt>
                <c:pt idx="24">
                  <c:v>60.7</c:v>
                </c:pt>
                <c:pt idx="32">
                  <c:v>68.099999999999994</c:v>
                </c:pt>
              </c:numCache>
            </c:numRef>
          </c:yVal>
          <c:smooth val="0"/>
          <c:extLst xmlns:c16r2="http://schemas.microsoft.com/office/drawing/2015/06/chart">
            <c:ext xmlns:c16="http://schemas.microsoft.com/office/drawing/2014/chart" uri="{C3380CC4-5D6E-409C-BE32-E72D297353CC}">
              <c16:uniqueId val="{00000009-EC88-4454-9705-DD8D40C3F1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{2A956180-B36A-4750-8602-B37ED475BB76}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C88-4454-9705-DD8D40C3F19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{CF62ABF6-93EF-4C9C-AB58-F637BB052C72}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88-4454-9705-DD8D40C3F19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{25BA4BAD-8FB9-4250-B6C7-341074EC0B40}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88-4454-9705-DD8D40C3F19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{ED2E8EA3-F2CF-418A-A347-7A9A3985EA2A}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88-4454-9705-DD8D40C3F19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{96615CBD-DCD2-4C01-8743-FD9ACB0F19CA}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88-4454-9705-DD8D40C3F1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{9420C772-EA3E-4E33-AE16-80DCA6C2969C}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C88-4454-9705-DD8D40C3F1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{5E17AF38-17DF-4C89-A12D-4251083DD284}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C88-4454-9705-DD8D40C3F1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{F35DE9D0-9D14-48F3-8828-40601ADB3910}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C88-4454-9705-DD8D40C3F1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{F7467FCA-ABCA-4059-BACB-FB01CFB2333B}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C88-4454-9705-DD8D40C3F1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EC88-4454-9705-DD8D40C3F193}"/>
            </c:ext>
          </c:extLst>
        </c:ser>
        <c:dLbls>
          <c:showLegendKey val="0"/>
          <c:showVal val="1"/>
          <c:showCatName val="0"/>
          <c:showSerName val="0"/>
          <c:showPercent val="0"/>
          <c:showBubbleSize val="0"/>
        </c:dLbls>
        <c:axId val="150987136"/>
        <c:axId val="150989056"/>
      </c:scatterChart>
      <c:valAx>
        <c:axId val="150987136"/>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989056"/>
        <c:crosses val="autoZero"/>
        <c:crossBetween val="midCat"/>
      </c:valAx>
      <c:valAx>
        <c:axId val="150989056"/>
        <c:scaling>
          <c:orientation val="minMax"/>
          <c:max val="7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98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{1FCF43F9-6E3C-42F7-A97E-E246862F124C}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72-4496-AA6F-B3DADE32ED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{72C1F937-288F-4DA6-9862-F3BF53382935}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2-4496-AA6F-B3DADE32ED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{202DAE62-E2BD-4980-824F-3C5889089B09}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2-4496-AA6F-B3DADE32ED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{EF9D695D-E2C5-4064-B13F-F8FB749B386A}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2-4496-AA6F-B3DADE32ED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{56A9519D-EE7B-4C13-922E-BA651AE785F6}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2-4496-AA6F-B3DADE32ED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{0F72ED42-D36E-4527-8DC8-801B461C1714}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72-4496-AA6F-B3DADE32ED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{623F60BC-E09A-4D7E-8874-F05C0A169649}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72-4496-AA6F-B3DADE32ED0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{1DACB5EC-9F95-405D-BD6E-33BAB0EE3A27}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72-4496-AA6F-B3DADE32ED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{DDC1A5A6-2C37-472C-869F-4B82707F3076}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72-4496-AA6F-B3DADE32ED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9.6999999999999993</c:v>
                </c:pt>
                <c:pt idx="16">
                  <c:v>7.7</c:v>
                </c:pt>
                <c:pt idx="24">
                  <c:v>6.5</c:v>
                </c:pt>
                <c:pt idx="32">
                  <c:v>5.8</c:v>
                </c:pt>
              </c:numCache>
            </c:numRef>
          </c:xVal>
          <c:yVal>
            <c:numRef>
              <c:f>公会計指標分析・財政指標組合せ分析表!$BP$73:$DC$73</c:f>
              <c:numCache>
                <c:formatCode>#,##0.0;"▲ "#,##0.0</c:formatCode>
                <c:ptCount val="40"/>
                <c:pt idx="0">
                  <c:v>67.5</c:v>
                </c:pt>
                <c:pt idx="8">
                  <c:v>56.7</c:v>
                </c:pt>
                <c:pt idx="16">
                  <c:v>52.6</c:v>
                </c:pt>
                <c:pt idx="24">
                  <c:v>60.7</c:v>
                </c:pt>
                <c:pt idx="32">
                  <c:v>68.099999999999994</c:v>
                </c:pt>
              </c:numCache>
            </c:numRef>
          </c:yVal>
          <c:smooth val="0"/>
          <c:extLst xmlns:c16r2="http://schemas.microsoft.com/office/drawing/2015/06/chart">
            <c:ext xmlns:c16="http://schemas.microsoft.com/office/drawing/2014/chart" uri="{C3380CC4-5D6E-409C-BE32-E72D297353CC}">
              <c16:uniqueId val="{00000009-5872-4496-AA6F-B3DADE32ED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{00414D3F-4D3A-4EB2-9C5D-3145DA8AC283}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72-4496-AA6F-B3DADE32ED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{8096E2DE-7F31-4000-9FDC-E700C4B68A5A}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2-4496-AA6F-B3DADE32ED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{B231F028-1B65-4726-85B1-797FF718984D}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2-4496-AA6F-B3DADE32ED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{4D524412-EFB7-4A00-945C-A1E8BD9D0213}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2-4496-AA6F-B3DADE32ED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{B3F88CB3-1652-4C83-9777-B988DACB943F}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2-4496-AA6F-B3DADE32ED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{AE6B76F2-15AD-4E6F-AB90-C04C972C3610}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72-4496-AA6F-B3DADE32ED00}"/>
                </c:ext>
              </c:extLst>
            </c:dLbl>
            <c:dLbl>
              <c:idx val="16"/>
              <c:layout>
                <c:manualLayout>
                  <c:x val="-2.765271345077612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{DA1DC9F0-3D7A-4473-B71E-C58E7700A415}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72-4496-AA6F-B3DADE32ED00}"/>
                </c:ext>
              </c:extLst>
            </c:dLbl>
            <c:dLbl>
              <c:idx val="24"/>
              <c:layout>
                <c:manualLayout>
                  <c:x val="-3.57432697874452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{FA3AC58A-6160-4E95-ABAD-0F298C9CF87F}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72-4496-AA6F-B3DADE32ED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{A07BEFA9-3015-4193-8713-CA9C615FFD4D}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72-4496-AA6F-B3DADE32ED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5872-4496-AA6F-B3DADE32ED00}"/>
            </c:ext>
          </c:extLst>
        </c:ser>
        <c:dLbls>
          <c:showLegendKey val="0"/>
          <c:showVal val="1"/>
          <c:showCatName val="0"/>
          <c:showSerName val="0"/>
          <c:showPercent val="0"/>
          <c:showBubbleSize val="0"/>
        </c:dLbls>
        <c:axId val="150761472"/>
        <c:axId val="150763392"/>
      </c:scatterChart>
      <c:valAx>
        <c:axId val="150761472"/>
        <c:scaling>
          <c:orientation val="minMax"/>
          <c:max val="12.7"/>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763392"/>
        <c:crosses val="autoZero"/>
        <c:crossBetween val="midCat"/>
      </c:valAx>
      <c:valAx>
        <c:axId val="150763392"/>
        <c:scaling>
          <c:orientation val="minMax"/>
          <c:max val="7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761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元利償還金については、臨時財政対策債、合併特例債、過疎対策事業債、災害復旧債などの額が多い。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また、公営事業債の元利償還金に対する繰入金については、これまで下水道整備に積極的に取り組んできたことから、一定の割合を占めている。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一方、元利償還金と公営企業債の元利償還金に対する繰入金がともに逓減していること、また、交付税措置のある有利な起債を選択してきたことから、実質公債比率は低下してきている。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引き続き、起債を活用する際は交付税措置のある有利な起債の選択を図っていくなどし、健全財政の堅持に努める。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満期一括償還地方債の償還財源として平成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年度に積立を行い、平成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将来負担額の内訳として、一般会計等に係る地方債の現在高が多いが、交付税措置がある有利な起債を選択しており、将来負担額が過大とならないように配慮している。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地方債現在高や公営企業債等繰入見込額の減により、将来負担比率は低下傾向で推移してきたが、平成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年度は充当可能基金（主に財政調整基金）の減や基準財政需要額算入見込額の減により上昇した。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今後も行政経費の節減や歳入の確保、交付税措置のある有利な起債を引き続き活用するなど、後世代への過度の負担とならないよう健全財政の堅持に努める。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各基金において運用益を積み立てたほか、</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定額運用基金の条例改正に伴い一般会計に繰入れた８００百万円を</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財政調整基金に積み立てた。その一方、地方交付税額の減による歳入不足を補うために財政調整基金を５００</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百万円取り崩したほか、市債の償還の財源に充てるために減債基金を８００百万円取り崩したことにより、基</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金全体としては５２５百万円の減となった。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・財政調整基金、減債基金、特定目的基金のいずれも、より有利な方法で運用し、運用益の積立を継続的に行う</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こととしている。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・特定目的基金については、各基金の使途に応じて活用していくことを予定している。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・都市整備基金：都市施設の整備</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・和島地域教育施設整備基金：和島地域の教育施設の整備</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・都市整備基金：増減なし</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・和島地域教育施設整備基金：和島地域の学校のグラウンド改修工事等により２５百万円取り崩したことによる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・都市整備基金：令和元年度以降に実施予定の市街地再開発事業等の財源としての活用を予定している。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・和島地域教育施設整備基金：令和元年度以降も和島地域の教育施設整備事業の財源としての活用を予定してい</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・地方交付税額の減に伴い５００百万円を取り崩したことによる減少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定額運用基金の条例改正に伴い一般会計に繰入れた８００百万円</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たことによる増加</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・行政経費の節減や歳入の確保により、財源不足額を圧縮し、財政調整基金の確保を図っていく。</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市債の償還の財源</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８００百万円</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崩し</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・運用益の積立を継続的に行い、市債の償還の財源としての活用を予定している。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越大震災からの災害復旧事業や、新市建設計画に基づく事業に取り組んだ結果、新庁舎建設、学校の大規模改修、道路整備といった規模の大きな資産が増えたことにより、有形固定資産の減価償却率は低い傾向にある。一方、合併により小規模な施設の老朽化が進んでいるため、長岡市公共施設等総合管理計画をもとに施設の長寿命化・施設の適正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79" name="楕円 78"/>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92092</xdr:rowOff>
    </xdr:from>
    <xdr:ext cx="405111" cy="259045"/>
    <xdr:sp macro="" textlink="">
      <xdr:nvSpPr>
        <xdr:cNvPr id="80" name="有形固定資産減価償却率該当値テキスト"/>
        <xdr:cNvSpPr txBox="1"/>
      </xdr:nvSpPr>
      <xdr:spPr>
        <a:xfrm>
          <a:off x="48133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81" name="楕円 80"/>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56515</xdr:rowOff>
    </xdr:from>
    <xdr:to>
      <xdr:col>23</xdr:col>
      <xdr:colOff>85725</xdr:colOff>
      <xdr:row>33</xdr:row>
      <xdr:rowOff>99695</xdr:rowOff>
    </xdr:to>
    <xdr:cxnSp macro="">
      <xdr:nvCxnSpPr>
        <xdr:cNvPr id="82" name="直線コネクタ 81"/>
        <xdr:cNvCxnSpPr/>
      </xdr:nvCxnSpPr>
      <xdr:spPr>
        <a:xfrm flipV="1">
          <a:off x="4051300" y="648589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83" name="楕円 82"/>
        <xdr:cNvSpPr/>
      </xdr:nvSpPr>
      <xdr:spPr>
        <a:xfrm>
          <a:off x="323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142875</xdr:rowOff>
    </xdr:to>
    <xdr:cxnSp macro="">
      <xdr:nvCxnSpPr>
        <xdr:cNvPr id="84" name="直線コネクタ 83"/>
        <xdr:cNvCxnSpPr/>
      </xdr:nvCxnSpPr>
      <xdr:spPr>
        <a:xfrm flipV="1">
          <a:off x="3289300" y="65290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138854</xdr:rowOff>
    </xdr:from>
    <xdr:to>
      <xdr:col>11</xdr:col>
      <xdr:colOff>187325</xdr:colOff>
      <xdr:row>34</xdr:row>
      <xdr:rowOff>69004</xdr:rowOff>
    </xdr:to>
    <xdr:sp macro="" textlink="">
      <xdr:nvSpPr>
        <xdr:cNvPr id="85" name="楕円 84"/>
        <xdr:cNvSpPr/>
      </xdr:nvSpPr>
      <xdr:spPr>
        <a:xfrm>
          <a:off x="2476500" y="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142875</xdr:rowOff>
    </xdr:from>
    <xdr:to>
      <xdr:col>15</xdr:col>
      <xdr:colOff>136525</xdr:colOff>
      <xdr:row>34</xdr:row>
      <xdr:rowOff>18204</xdr:rowOff>
    </xdr:to>
    <xdr:cxnSp macro="">
      <xdr:nvCxnSpPr>
        <xdr:cNvPr id="86" name="直線コネクタ 85"/>
        <xdr:cNvCxnSpPr/>
      </xdr:nvCxnSpPr>
      <xdr:spPr>
        <a:xfrm flipV="1">
          <a:off x="2527300" y="6572250"/>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90"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91" name="n_2mainValue有形固定資産減価償却率"/>
        <xdr:cNvSpPr txBox="1"/>
      </xdr:nvSpPr>
      <xdr:spPr>
        <a:xfrm>
          <a:off x="308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60131</xdr:rowOff>
    </xdr:from>
    <xdr:ext cx="405111" cy="259045"/>
    <xdr:sp macro="" textlink="">
      <xdr:nvSpPr>
        <xdr:cNvPr id="92" name="n_3mainValue有形固定資産減価償却率"/>
        <xdr:cNvSpPr txBox="1"/>
      </xdr:nvSpPr>
      <xdr:spPr>
        <a:xfrm>
          <a:off x="2324744" y="666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地方債現在高や公営企業債等繰入見込額の減により、将来負担比率は低下傾向で推移してきたが、平成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年度は充当可能基金（主に財政調整基金）の減や基準財政需要額算入見込額の減により将来負担比率が上昇し、債務償還比率は低下した。平成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年度の業務活動収入は業務活動支出を上回っているが、引き続き経常経費のさらなる節減に努める。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95980</xdr:rowOff>
    </xdr:from>
    <xdr:to>
      <xdr:col>76</xdr:col>
      <xdr:colOff>73025</xdr:colOff>
      <xdr:row>29</xdr:row>
      <xdr:rowOff>26130</xdr:rowOff>
    </xdr:to>
    <xdr:sp macro="" textlink="">
      <xdr:nvSpPr>
        <xdr:cNvPr id="135" name="楕円 134"/>
        <xdr:cNvSpPr/>
      </xdr:nvSpPr>
      <xdr:spPr>
        <a:xfrm>
          <a:off x="14744700" y="56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118857</xdr:rowOff>
    </xdr:from>
    <xdr:ext cx="469744" cy="259045"/>
    <xdr:sp macro="" textlink="">
      <xdr:nvSpPr>
        <xdr:cNvPr id="136" name="債務償還比率該当値テキスト"/>
        <xdr:cNvSpPr txBox="1"/>
      </xdr:nvSpPr>
      <xdr:spPr>
        <a:xfrm>
          <a:off x="14846300" y="55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36788</xdr:rowOff>
    </xdr:from>
    <xdr:to>
      <xdr:col>72</xdr:col>
      <xdr:colOff>123825</xdr:colOff>
      <xdr:row>28</xdr:row>
      <xdr:rowOff>138388</xdr:rowOff>
    </xdr:to>
    <xdr:sp macro="" textlink="">
      <xdr:nvSpPr>
        <xdr:cNvPr id="137" name="楕円 136"/>
        <xdr:cNvSpPr/>
      </xdr:nvSpPr>
      <xdr:spPr>
        <a:xfrm>
          <a:off x="14033500" y="56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87588</xdr:rowOff>
    </xdr:from>
    <xdr:to>
      <xdr:col>76</xdr:col>
      <xdr:colOff>22225</xdr:colOff>
      <xdr:row>28</xdr:row>
      <xdr:rowOff>146780</xdr:rowOff>
    </xdr:to>
    <xdr:cxnSp macro="">
      <xdr:nvCxnSpPr>
        <xdr:cNvPr id="138" name="直線コネクタ 137"/>
        <xdr:cNvCxnSpPr/>
      </xdr:nvCxnSpPr>
      <xdr:spPr>
        <a:xfrm>
          <a:off x="14084300" y="5659713"/>
          <a:ext cx="7112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154915</xdr:rowOff>
    </xdr:from>
    <xdr:ext cx="469744" cy="259045"/>
    <xdr:sp macro="" textlink="">
      <xdr:nvSpPr>
        <xdr:cNvPr id="140" name="n_1mainValue債務償還比率"/>
        <xdr:cNvSpPr txBox="1"/>
      </xdr:nvSpPr>
      <xdr:spPr>
        <a:xfrm>
          <a:off x="13836727" y="53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31115</xdr:rowOff>
    </xdr:from>
    <xdr:to>
      <xdr:col>24</xdr:col>
      <xdr:colOff>114300</xdr:colOff>
      <xdr:row>39</xdr:row>
      <xdr:rowOff>132715</xdr:rowOff>
    </xdr:to>
    <xdr:sp macro="" textlink="">
      <xdr:nvSpPr>
        <xdr:cNvPr id="71" name="楕円 70"/>
        <xdr:cNvSpPr/>
      </xdr:nvSpPr>
      <xdr:spPr>
        <a:xfrm>
          <a:off x="4584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9542</xdr:rowOff>
    </xdr:from>
    <xdr:ext cx="405111" cy="259045"/>
    <xdr:sp macro="" textlink="">
      <xdr:nvSpPr>
        <xdr:cNvPr id="72" name="【道路】&#10;有形固定資産減価償却率該当値テキスト"/>
        <xdr:cNvSpPr txBox="1"/>
      </xdr:nvSpPr>
      <xdr:spPr>
        <a:xfrm>
          <a:off x="4673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3" name="楕円 72"/>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81915</xdr:rowOff>
    </xdr:from>
    <xdr:to>
      <xdr:col>24</xdr:col>
      <xdr:colOff>63500</xdr:colOff>
      <xdr:row>39</xdr:row>
      <xdr:rowOff>114300</xdr:rowOff>
    </xdr:to>
    <xdr:cxnSp macro="">
      <xdr:nvCxnSpPr>
        <xdr:cNvPr id="74" name="直線コネクタ 73"/>
        <xdr:cNvCxnSpPr/>
      </xdr:nvCxnSpPr>
      <xdr:spPr>
        <a:xfrm flipV="1">
          <a:off x="3797300" y="67684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90170</xdr:rowOff>
    </xdr:from>
    <xdr:to>
      <xdr:col>15</xdr:col>
      <xdr:colOff>101600</xdr:colOff>
      <xdr:row>40</xdr:row>
      <xdr:rowOff>20320</xdr:rowOff>
    </xdr:to>
    <xdr:sp macro="" textlink="">
      <xdr:nvSpPr>
        <xdr:cNvPr id="75" name="楕円 74"/>
        <xdr:cNvSpPr/>
      </xdr:nvSpPr>
      <xdr:spPr>
        <a:xfrm>
          <a:off x="2857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114300</xdr:rowOff>
    </xdr:from>
    <xdr:to>
      <xdr:col>19</xdr:col>
      <xdr:colOff>177800</xdr:colOff>
      <xdr:row>39</xdr:row>
      <xdr:rowOff>140970</xdr:rowOff>
    </xdr:to>
    <xdr:cxnSp macro="">
      <xdr:nvCxnSpPr>
        <xdr:cNvPr id="76" name="直線コネクタ 75"/>
        <xdr:cNvCxnSpPr/>
      </xdr:nvCxnSpPr>
      <xdr:spPr>
        <a:xfrm flipV="1">
          <a:off x="2908300" y="680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114935</xdr:rowOff>
    </xdr:from>
    <xdr:to>
      <xdr:col>10</xdr:col>
      <xdr:colOff>165100</xdr:colOff>
      <xdr:row>40</xdr:row>
      <xdr:rowOff>45085</xdr:rowOff>
    </xdr:to>
    <xdr:sp macro="" textlink="">
      <xdr:nvSpPr>
        <xdr:cNvPr id="77" name="楕円 76"/>
        <xdr:cNvSpPr/>
      </xdr:nvSpPr>
      <xdr:spPr>
        <a:xfrm>
          <a:off x="1968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140970</xdr:rowOff>
    </xdr:from>
    <xdr:to>
      <xdr:col>15</xdr:col>
      <xdr:colOff>50800</xdr:colOff>
      <xdr:row>39</xdr:row>
      <xdr:rowOff>165735</xdr:rowOff>
    </xdr:to>
    <xdr:cxnSp macro="">
      <xdr:nvCxnSpPr>
        <xdr:cNvPr id="78" name="直線コネクタ 77"/>
        <xdr:cNvCxnSpPr/>
      </xdr:nvCxnSpPr>
      <xdr:spPr>
        <a:xfrm flipV="1">
          <a:off x="2019300" y="68275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82" name="n_1mainValue【道路】&#10;有形固定資産減価償却率"/>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11447</xdr:rowOff>
    </xdr:from>
    <xdr:ext cx="405111" cy="259045"/>
    <xdr:sp macro="" textlink="">
      <xdr:nvSpPr>
        <xdr:cNvPr id="83" name="n_2mainValue【道路】&#10;有形固定資産減価償却率"/>
        <xdr:cNvSpPr txBox="1"/>
      </xdr:nvSpPr>
      <xdr:spPr>
        <a:xfrm>
          <a:off x="2705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36212</xdr:rowOff>
    </xdr:from>
    <xdr:ext cx="405111" cy="259045"/>
    <xdr:sp macro="" textlink="">
      <xdr:nvSpPr>
        <xdr:cNvPr id="84" name="n_3mainValue【道路】&#10;有形固定資産減価償却率"/>
        <xdr:cNvSpPr txBox="1"/>
      </xdr:nvSpPr>
      <xdr:spPr>
        <a:xfrm>
          <a:off x="1816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11" name="【道路】&#10;一人当たり延長平均値テキスト"/>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149210</xdr:rowOff>
    </xdr:from>
    <xdr:to>
      <xdr:col>55</xdr:col>
      <xdr:colOff>50800</xdr:colOff>
      <xdr:row>38</xdr:row>
      <xdr:rowOff>79359</xdr:rowOff>
    </xdr:to>
    <xdr:sp macro="" textlink="">
      <xdr:nvSpPr>
        <xdr:cNvPr id="121" name="楕円 120"/>
        <xdr:cNvSpPr/>
      </xdr:nvSpPr>
      <xdr:spPr>
        <a:xfrm>
          <a:off x="10426700" y="6492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637</xdr:rowOff>
    </xdr:from>
    <xdr:ext cx="534377" cy="259045"/>
    <xdr:sp macro="" textlink="">
      <xdr:nvSpPr>
        <xdr:cNvPr id="122" name="【道路】&#10;一人当たり延長該当値テキスト"/>
        <xdr:cNvSpPr txBox="1"/>
      </xdr:nvSpPr>
      <xdr:spPr>
        <a:xfrm>
          <a:off x="10515600" y="63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153965</xdr:rowOff>
    </xdr:from>
    <xdr:to>
      <xdr:col>50</xdr:col>
      <xdr:colOff>165100</xdr:colOff>
      <xdr:row>38</xdr:row>
      <xdr:rowOff>84114</xdr:rowOff>
    </xdr:to>
    <xdr:sp macro="" textlink="">
      <xdr:nvSpPr>
        <xdr:cNvPr id="123" name="楕円 122"/>
        <xdr:cNvSpPr/>
      </xdr:nvSpPr>
      <xdr:spPr>
        <a:xfrm>
          <a:off x="9588500" y="649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28559</xdr:rowOff>
    </xdr:from>
    <xdr:to>
      <xdr:col>55</xdr:col>
      <xdr:colOff>0</xdr:colOff>
      <xdr:row>38</xdr:row>
      <xdr:rowOff>33315</xdr:rowOff>
    </xdr:to>
    <xdr:cxnSp macro="">
      <xdr:nvCxnSpPr>
        <xdr:cNvPr id="124" name="直線コネクタ 123"/>
        <xdr:cNvCxnSpPr/>
      </xdr:nvCxnSpPr>
      <xdr:spPr>
        <a:xfrm flipV="1">
          <a:off x="9639300" y="6543659"/>
          <a:ext cx="8382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155382</xdr:rowOff>
    </xdr:from>
    <xdr:to>
      <xdr:col>46</xdr:col>
      <xdr:colOff>38100</xdr:colOff>
      <xdr:row>38</xdr:row>
      <xdr:rowOff>85532</xdr:rowOff>
    </xdr:to>
    <xdr:sp macro="" textlink="">
      <xdr:nvSpPr>
        <xdr:cNvPr id="125" name="楕円 124"/>
        <xdr:cNvSpPr/>
      </xdr:nvSpPr>
      <xdr:spPr>
        <a:xfrm>
          <a:off x="8699500" y="64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33315</xdr:rowOff>
    </xdr:from>
    <xdr:to>
      <xdr:col>50</xdr:col>
      <xdr:colOff>114300</xdr:colOff>
      <xdr:row>38</xdr:row>
      <xdr:rowOff>34732</xdr:rowOff>
    </xdr:to>
    <xdr:cxnSp macro="">
      <xdr:nvCxnSpPr>
        <xdr:cNvPr id="126" name="直線コネクタ 125"/>
        <xdr:cNvCxnSpPr/>
      </xdr:nvCxnSpPr>
      <xdr:spPr>
        <a:xfrm flipV="1">
          <a:off x="8750300" y="654841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22931</xdr:rowOff>
    </xdr:from>
    <xdr:to>
      <xdr:col>41</xdr:col>
      <xdr:colOff>101600</xdr:colOff>
      <xdr:row>37</xdr:row>
      <xdr:rowOff>124531</xdr:rowOff>
    </xdr:to>
    <xdr:sp macro="" textlink="">
      <xdr:nvSpPr>
        <xdr:cNvPr id="127" name="楕円 126"/>
        <xdr:cNvSpPr/>
      </xdr:nvSpPr>
      <xdr:spPr>
        <a:xfrm>
          <a:off x="7810500" y="63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73731</xdr:rowOff>
    </xdr:from>
    <xdr:to>
      <xdr:col>45</xdr:col>
      <xdr:colOff>177800</xdr:colOff>
      <xdr:row>38</xdr:row>
      <xdr:rowOff>34732</xdr:rowOff>
    </xdr:to>
    <xdr:cxnSp macro="">
      <xdr:nvCxnSpPr>
        <xdr:cNvPr id="128" name="直線コネクタ 127"/>
        <xdr:cNvCxnSpPr/>
      </xdr:nvCxnSpPr>
      <xdr:spPr>
        <a:xfrm>
          <a:off x="7861300" y="6417381"/>
          <a:ext cx="889000" cy="1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9" name="n_1aveValue【道路】&#10;一人当たり延長"/>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100642</xdr:rowOff>
    </xdr:from>
    <xdr:ext cx="534377" cy="259045"/>
    <xdr:sp macro="" textlink="">
      <xdr:nvSpPr>
        <xdr:cNvPr id="132" name="n_1mainValue【道路】&#10;一人当たり延長"/>
        <xdr:cNvSpPr txBox="1"/>
      </xdr:nvSpPr>
      <xdr:spPr>
        <a:xfrm>
          <a:off x="9359411" y="62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102059</xdr:rowOff>
    </xdr:from>
    <xdr:ext cx="534377" cy="259045"/>
    <xdr:sp macro="" textlink="">
      <xdr:nvSpPr>
        <xdr:cNvPr id="133" name="n_2mainValue【道路】&#10;一人当たり延長"/>
        <xdr:cNvSpPr txBox="1"/>
      </xdr:nvSpPr>
      <xdr:spPr>
        <a:xfrm>
          <a:off x="8483111" y="62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141058</xdr:rowOff>
    </xdr:from>
    <xdr:ext cx="534377" cy="259045"/>
    <xdr:sp macro="" textlink="">
      <xdr:nvSpPr>
        <xdr:cNvPr id="134" name="n_3mainValue【道路】&#10;一人当たり延長"/>
        <xdr:cNvSpPr txBox="1"/>
      </xdr:nvSpPr>
      <xdr:spPr>
        <a:xfrm>
          <a:off x="7594111" y="61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161472</xdr:rowOff>
    </xdr:from>
    <xdr:to>
      <xdr:col>24</xdr:col>
      <xdr:colOff>114300</xdr:colOff>
      <xdr:row>63</xdr:row>
      <xdr:rowOff>91622</xdr:rowOff>
    </xdr:to>
    <xdr:sp macro="" textlink="">
      <xdr:nvSpPr>
        <xdr:cNvPr id="176" name="楕円 175"/>
        <xdr:cNvSpPr/>
      </xdr:nvSpPr>
      <xdr:spPr>
        <a:xfrm>
          <a:off x="4584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139899</xdr:rowOff>
    </xdr:from>
    <xdr:ext cx="405111" cy="259045"/>
    <xdr:sp macro="" textlink="">
      <xdr:nvSpPr>
        <xdr:cNvPr id="177" name="【橋りょう・トンネル】&#10;有形固定資産減価償却率該当値テキスト"/>
        <xdr:cNvSpPr txBox="1"/>
      </xdr:nvSpPr>
      <xdr:spPr>
        <a:xfrm>
          <a:off x="4673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9616</xdr:rowOff>
    </xdr:from>
    <xdr:to>
      <xdr:col>20</xdr:col>
      <xdr:colOff>38100</xdr:colOff>
      <xdr:row>63</xdr:row>
      <xdr:rowOff>111216</xdr:rowOff>
    </xdr:to>
    <xdr:sp macro="" textlink="">
      <xdr:nvSpPr>
        <xdr:cNvPr id="178" name="楕円 177"/>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40822</xdr:rowOff>
    </xdr:from>
    <xdr:to>
      <xdr:col>24</xdr:col>
      <xdr:colOff>63500</xdr:colOff>
      <xdr:row>63</xdr:row>
      <xdr:rowOff>60416</xdr:rowOff>
    </xdr:to>
    <xdr:cxnSp macro="">
      <xdr:nvCxnSpPr>
        <xdr:cNvPr id="179" name="直線コネクタ 178"/>
        <xdr:cNvCxnSpPr/>
      </xdr:nvCxnSpPr>
      <xdr:spPr>
        <a:xfrm flipV="1">
          <a:off x="3797300" y="108421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39007</xdr:rowOff>
    </xdr:from>
    <xdr:to>
      <xdr:col>15</xdr:col>
      <xdr:colOff>101600</xdr:colOff>
      <xdr:row>63</xdr:row>
      <xdr:rowOff>140607</xdr:rowOff>
    </xdr:to>
    <xdr:sp macro="" textlink="">
      <xdr:nvSpPr>
        <xdr:cNvPr id="180" name="楕円 179"/>
        <xdr:cNvSpPr/>
      </xdr:nvSpPr>
      <xdr:spPr>
        <a:xfrm>
          <a:off x="2857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60416</xdr:rowOff>
    </xdr:from>
    <xdr:to>
      <xdr:col>19</xdr:col>
      <xdr:colOff>177800</xdr:colOff>
      <xdr:row>63</xdr:row>
      <xdr:rowOff>89807</xdr:rowOff>
    </xdr:to>
    <xdr:cxnSp macro="">
      <xdr:nvCxnSpPr>
        <xdr:cNvPr id="181" name="直線コネクタ 180"/>
        <xdr:cNvCxnSpPr/>
      </xdr:nvCxnSpPr>
      <xdr:spPr>
        <a:xfrm flipV="1">
          <a:off x="2908300" y="108617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182" name="楕円 181"/>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89807</xdr:rowOff>
    </xdr:from>
    <xdr:to>
      <xdr:col>15</xdr:col>
      <xdr:colOff>50800</xdr:colOff>
      <xdr:row>63</xdr:row>
      <xdr:rowOff>125730</xdr:rowOff>
    </xdr:to>
    <xdr:cxnSp macro="">
      <xdr:nvCxnSpPr>
        <xdr:cNvPr id="183" name="直線コネクタ 182"/>
        <xdr:cNvCxnSpPr/>
      </xdr:nvCxnSpPr>
      <xdr:spPr>
        <a:xfrm flipV="1">
          <a:off x="2019300" y="10891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102343</xdr:rowOff>
    </xdr:from>
    <xdr:ext cx="405111" cy="259045"/>
    <xdr:sp macro="" textlink="">
      <xdr:nvSpPr>
        <xdr:cNvPr id="187" name="n_1mainValue【橋りょう・トンネル】&#10;有形固定資産減価償却率"/>
        <xdr:cNvSpPr txBox="1"/>
      </xdr:nvSpPr>
      <xdr:spPr>
        <a:xfrm>
          <a:off x="3582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131734</xdr:rowOff>
    </xdr:from>
    <xdr:ext cx="405111" cy="259045"/>
    <xdr:sp macro="" textlink="">
      <xdr:nvSpPr>
        <xdr:cNvPr id="188" name="n_2mainValue【橋りょう・トンネル】&#10;有形固定資産減価償却率"/>
        <xdr:cNvSpPr txBox="1"/>
      </xdr:nvSpPr>
      <xdr:spPr>
        <a:xfrm>
          <a:off x="2705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189" name="n_3mainValue【橋りょう・トンネル】&#10;有形固定資産減価償却率"/>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141882</xdr:rowOff>
    </xdr:from>
    <xdr:to>
      <xdr:col>55</xdr:col>
      <xdr:colOff>50800</xdr:colOff>
      <xdr:row>63</xdr:row>
      <xdr:rowOff>72032</xdr:rowOff>
    </xdr:to>
    <xdr:sp macro="" textlink="">
      <xdr:nvSpPr>
        <xdr:cNvPr id="226" name="楕円 225"/>
        <xdr:cNvSpPr/>
      </xdr:nvSpPr>
      <xdr:spPr>
        <a:xfrm>
          <a:off x="10426700" y="107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120309</xdr:rowOff>
    </xdr:from>
    <xdr:ext cx="534377" cy="259045"/>
    <xdr:sp macro="" textlink="">
      <xdr:nvSpPr>
        <xdr:cNvPr id="227" name="【橋りょう・トンネル】&#10;一人当たり有形固定資産（償却資産）額該当値テキスト"/>
        <xdr:cNvSpPr txBox="1"/>
      </xdr:nvSpPr>
      <xdr:spPr>
        <a:xfrm>
          <a:off x="10515600" y="107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147387</xdr:rowOff>
    </xdr:from>
    <xdr:to>
      <xdr:col>50</xdr:col>
      <xdr:colOff>165100</xdr:colOff>
      <xdr:row>63</xdr:row>
      <xdr:rowOff>77537</xdr:rowOff>
    </xdr:to>
    <xdr:sp macro="" textlink="">
      <xdr:nvSpPr>
        <xdr:cNvPr id="228" name="楕円 227"/>
        <xdr:cNvSpPr/>
      </xdr:nvSpPr>
      <xdr:spPr>
        <a:xfrm>
          <a:off x="9588500" y="107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21232</xdr:rowOff>
    </xdr:from>
    <xdr:to>
      <xdr:col>55</xdr:col>
      <xdr:colOff>0</xdr:colOff>
      <xdr:row>63</xdr:row>
      <xdr:rowOff>26737</xdr:rowOff>
    </xdr:to>
    <xdr:cxnSp macro="">
      <xdr:nvCxnSpPr>
        <xdr:cNvPr id="229" name="直線コネクタ 228"/>
        <xdr:cNvCxnSpPr/>
      </xdr:nvCxnSpPr>
      <xdr:spPr>
        <a:xfrm flipV="1">
          <a:off x="9639300" y="10822582"/>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151621</xdr:rowOff>
    </xdr:from>
    <xdr:to>
      <xdr:col>46</xdr:col>
      <xdr:colOff>38100</xdr:colOff>
      <xdr:row>63</xdr:row>
      <xdr:rowOff>81771</xdr:rowOff>
    </xdr:to>
    <xdr:sp macro="" textlink="">
      <xdr:nvSpPr>
        <xdr:cNvPr id="230" name="楕円 229"/>
        <xdr:cNvSpPr/>
      </xdr:nvSpPr>
      <xdr:spPr>
        <a:xfrm>
          <a:off x="8699500" y="10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26737</xdr:rowOff>
    </xdr:from>
    <xdr:to>
      <xdr:col>50</xdr:col>
      <xdr:colOff>114300</xdr:colOff>
      <xdr:row>63</xdr:row>
      <xdr:rowOff>30971</xdr:rowOff>
    </xdr:to>
    <xdr:cxnSp macro="">
      <xdr:nvCxnSpPr>
        <xdr:cNvPr id="231" name="直線コネクタ 230"/>
        <xdr:cNvCxnSpPr/>
      </xdr:nvCxnSpPr>
      <xdr:spPr>
        <a:xfrm flipV="1">
          <a:off x="8750300" y="1082808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155141</xdr:rowOff>
    </xdr:from>
    <xdr:to>
      <xdr:col>41</xdr:col>
      <xdr:colOff>101600</xdr:colOff>
      <xdr:row>63</xdr:row>
      <xdr:rowOff>85291</xdr:rowOff>
    </xdr:to>
    <xdr:sp macro="" textlink="">
      <xdr:nvSpPr>
        <xdr:cNvPr id="232" name="楕円 231"/>
        <xdr:cNvSpPr/>
      </xdr:nvSpPr>
      <xdr:spPr>
        <a:xfrm>
          <a:off x="7810500" y="107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30971</xdr:rowOff>
    </xdr:from>
    <xdr:to>
      <xdr:col>45</xdr:col>
      <xdr:colOff>177800</xdr:colOff>
      <xdr:row>63</xdr:row>
      <xdr:rowOff>34491</xdr:rowOff>
    </xdr:to>
    <xdr:cxnSp macro="">
      <xdr:nvCxnSpPr>
        <xdr:cNvPr id="233" name="直線コネクタ 232"/>
        <xdr:cNvCxnSpPr/>
      </xdr:nvCxnSpPr>
      <xdr:spPr>
        <a:xfrm flipV="1">
          <a:off x="7861300" y="1083232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68664</xdr:rowOff>
    </xdr:from>
    <xdr:ext cx="534377" cy="259045"/>
    <xdr:sp macro="" textlink="">
      <xdr:nvSpPr>
        <xdr:cNvPr id="237" name="n_1mainValue【橋りょう・トンネル】&#10;一人当たり有形固定資産（償却資産）額"/>
        <xdr:cNvSpPr txBox="1"/>
      </xdr:nvSpPr>
      <xdr:spPr>
        <a:xfrm>
          <a:off x="9359411" y="108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72898</xdr:rowOff>
    </xdr:from>
    <xdr:ext cx="534377" cy="259045"/>
    <xdr:sp macro="" textlink="">
      <xdr:nvSpPr>
        <xdr:cNvPr id="238" name="n_2mainValue【橋りょう・トンネル】&#10;一人当たり有形固定資産（償却資産）額"/>
        <xdr:cNvSpPr txBox="1"/>
      </xdr:nvSpPr>
      <xdr:spPr>
        <a:xfrm>
          <a:off x="8483111" y="108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76418</xdr:rowOff>
    </xdr:from>
    <xdr:ext cx="534377" cy="259045"/>
    <xdr:sp macro="" textlink="">
      <xdr:nvSpPr>
        <xdr:cNvPr id="239" name="n_3mainValue【橋りょう・トンネル】&#10;一人当たり有形固定資産（償却資産）額"/>
        <xdr:cNvSpPr txBox="1"/>
      </xdr:nvSpPr>
      <xdr:spPr>
        <a:xfrm>
          <a:off x="7594111" y="108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279" name="楕円 278"/>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121302</xdr:rowOff>
    </xdr:from>
    <xdr:ext cx="405111" cy="259045"/>
    <xdr:sp macro="" textlink="">
      <xdr:nvSpPr>
        <xdr:cNvPr id="280" name="【公営住宅】&#10;有形固定資産減価償却率該当値テキスト"/>
        <xdr:cNvSpPr txBox="1"/>
      </xdr:nvSpPr>
      <xdr:spPr>
        <a:xfrm>
          <a:off x="4673600" y="1435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81" name="楕円 280"/>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85725</xdr:rowOff>
    </xdr:to>
    <xdr:cxnSp macro="">
      <xdr:nvCxnSpPr>
        <xdr:cNvPr id="282" name="直線コネクタ 281"/>
        <xdr:cNvCxnSpPr/>
      </xdr:nvCxnSpPr>
      <xdr:spPr>
        <a:xfrm>
          <a:off x="3797300" y="144741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83" name="楕円 282"/>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102870</xdr:rowOff>
    </xdr:to>
    <xdr:cxnSp macro="">
      <xdr:nvCxnSpPr>
        <xdr:cNvPr id="284" name="直線コネクタ 283"/>
        <xdr:cNvCxnSpPr/>
      </xdr:nvCxnSpPr>
      <xdr:spPr>
        <a:xfrm flipV="1">
          <a:off x="2908300" y="14474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85" name="楕円 284"/>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129539</xdr:rowOff>
    </xdr:to>
    <xdr:cxnSp macro="">
      <xdr:nvCxnSpPr>
        <xdr:cNvPr id="286" name="直線コネクタ 285"/>
        <xdr:cNvCxnSpPr/>
      </xdr:nvCxnSpPr>
      <xdr:spPr>
        <a:xfrm flipV="1">
          <a:off x="2019300" y="14504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8"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89"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290" name="n_1mainValue【公営住宅】&#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91" name="n_2mainValue【公営住宅】&#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92" name="n_3mainValue【公営住宅】&#10;有形固定資産減価償却率"/>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363</xdr:rowOff>
    </xdr:from>
    <xdr:to>
      <xdr:col>55</xdr:col>
      <xdr:colOff>50800</xdr:colOff>
      <xdr:row>82</xdr:row>
      <xdr:rowOff>101963</xdr:rowOff>
    </xdr:to>
    <xdr:sp macro="" textlink="">
      <xdr:nvSpPr>
        <xdr:cNvPr id="333" name="楕円 332"/>
        <xdr:cNvSpPr/>
      </xdr:nvSpPr>
      <xdr:spPr>
        <a:xfrm>
          <a:off x="10426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23240</xdr:rowOff>
    </xdr:from>
    <xdr:ext cx="469744" cy="259045"/>
    <xdr:sp macro="" textlink="">
      <xdr:nvSpPr>
        <xdr:cNvPr id="334" name="【公営住宅】&#10;一人当たり面積該当値テキスト"/>
        <xdr:cNvSpPr txBox="1"/>
      </xdr:nvSpPr>
      <xdr:spPr>
        <a:xfrm>
          <a:off x="10515600" y="139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18324</xdr:rowOff>
    </xdr:from>
    <xdr:to>
      <xdr:col>50</xdr:col>
      <xdr:colOff>165100</xdr:colOff>
      <xdr:row>82</xdr:row>
      <xdr:rowOff>119924</xdr:rowOff>
    </xdr:to>
    <xdr:sp macro="" textlink="">
      <xdr:nvSpPr>
        <xdr:cNvPr id="335" name="楕円 334"/>
        <xdr:cNvSpPr/>
      </xdr:nvSpPr>
      <xdr:spPr>
        <a:xfrm>
          <a:off x="9588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51163</xdr:rowOff>
    </xdr:from>
    <xdr:to>
      <xdr:col>55</xdr:col>
      <xdr:colOff>0</xdr:colOff>
      <xdr:row>82</xdr:row>
      <xdr:rowOff>69124</xdr:rowOff>
    </xdr:to>
    <xdr:cxnSp macro="">
      <xdr:nvCxnSpPr>
        <xdr:cNvPr id="336" name="直線コネクタ 335"/>
        <xdr:cNvCxnSpPr/>
      </xdr:nvCxnSpPr>
      <xdr:spPr>
        <a:xfrm flipV="1">
          <a:off x="9639300" y="141100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23223</xdr:rowOff>
    </xdr:from>
    <xdr:to>
      <xdr:col>46</xdr:col>
      <xdr:colOff>38100</xdr:colOff>
      <xdr:row>82</xdr:row>
      <xdr:rowOff>124823</xdr:rowOff>
    </xdr:to>
    <xdr:sp macro="" textlink="">
      <xdr:nvSpPr>
        <xdr:cNvPr id="337" name="楕円 336"/>
        <xdr:cNvSpPr/>
      </xdr:nvSpPr>
      <xdr:spPr>
        <a:xfrm>
          <a:off x="869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69124</xdr:rowOff>
    </xdr:from>
    <xdr:to>
      <xdr:col>50</xdr:col>
      <xdr:colOff>114300</xdr:colOff>
      <xdr:row>82</xdr:row>
      <xdr:rowOff>74023</xdr:rowOff>
    </xdr:to>
    <xdr:cxnSp macro="">
      <xdr:nvCxnSpPr>
        <xdr:cNvPr id="338" name="直線コネクタ 337"/>
        <xdr:cNvCxnSpPr/>
      </xdr:nvCxnSpPr>
      <xdr:spPr>
        <a:xfrm flipV="1">
          <a:off x="8750300" y="141280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39551</xdr:rowOff>
    </xdr:from>
    <xdr:to>
      <xdr:col>41</xdr:col>
      <xdr:colOff>101600</xdr:colOff>
      <xdr:row>82</xdr:row>
      <xdr:rowOff>141151</xdr:rowOff>
    </xdr:to>
    <xdr:sp macro="" textlink="">
      <xdr:nvSpPr>
        <xdr:cNvPr id="339" name="楕円 338"/>
        <xdr:cNvSpPr/>
      </xdr:nvSpPr>
      <xdr:spPr>
        <a:xfrm>
          <a:off x="781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74023</xdr:rowOff>
    </xdr:from>
    <xdr:to>
      <xdr:col>45</xdr:col>
      <xdr:colOff>177800</xdr:colOff>
      <xdr:row>82</xdr:row>
      <xdr:rowOff>90351</xdr:rowOff>
    </xdr:to>
    <xdr:cxnSp macro="">
      <xdr:nvCxnSpPr>
        <xdr:cNvPr id="340" name="直線コネクタ 339"/>
        <xdr:cNvCxnSpPr/>
      </xdr:nvCxnSpPr>
      <xdr:spPr>
        <a:xfrm flipV="1">
          <a:off x="7861300" y="1413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136451</xdr:rowOff>
    </xdr:from>
    <xdr:ext cx="469744" cy="259045"/>
    <xdr:sp macro="" textlink="">
      <xdr:nvSpPr>
        <xdr:cNvPr id="344" name="n_1mainValue【公営住宅】&#10;一人当たり面積"/>
        <xdr:cNvSpPr txBox="1"/>
      </xdr:nvSpPr>
      <xdr:spPr>
        <a:xfrm>
          <a:off x="93917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141350</xdr:rowOff>
    </xdr:from>
    <xdr:ext cx="469744" cy="259045"/>
    <xdr:sp macro="" textlink="">
      <xdr:nvSpPr>
        <xdr:cNvPr id="345" name="n_2mainValue【公営住宅】&#10;一人当たり面積"/>
        <xdr:cNvSpPr txBox="1"/>
      </xdr:nvSpPr>
      <xdr:spPr>
        <a:xfrm>
          <a:off x="8515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157678</xdr:rowOff>
    </xdr:from>
    <xdr:ext cx="469744" cy="259045"/>
    <xdr:sp macro="" textlink="">
      <xdr:nvSpPr>
        <xdr:cNvPr id="346" name="n_3mainValue【公営住宅】&#10;一人当たり面積"/>
        <xdr:cNvSpPr txBox="1"/>
      </xdr:nvSpPr>
      <xdr:spPr>
        <a:xfrm>
          <a:off x="7626427" y="1387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76835</xdr:rowOff>
    </xdr:from>
    <xdr:to>
      <xdr:col>85</xdr:col>
      <xdr:colOff>177800</xdr:colOff>
      <xdr:row>41</xdr:row>
      <xdr:rowOff>6985</xdr:rowOff>
    </xdr:to>
    <xdr:sp macro="" textlink="">
      <xdr:nvSpPr>
        <xdr:cNvPr id="406" name="楕円 405"/>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55262</xdr:rowOff>
    </xdr:from>
    <xdr:ext cx="405111" cy="259045"/>
    <xdr:sp macro="" textlink="">
      <xdr:nvSpPr>
        <xdr:cNvPr id="407" name="【認定こども園・幼稚園・保育所】&#10;有形固定資産減価償却率該当値テキスト"/>
        <xdr:cNvSpPr txBox="1"/>
      </xdr:nvSpPr>
      <xdr:spPr>
        <a:xfrm>
          <a:off x="16357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108268</xdr:rowOff>
    </xdr:from>
    <xdr:to>
      <xdr:col>81</xdr:col>
      <xdr:colOff>101600</xdr:colOff>
      <xdr:row>41</xdr:row>
      <xdr:rowOff>38418</xdr:rowOff>
    </xdr:to>
    <xdr:sp macro="" textlink="">
      <xdr:nvSpPr>
        <xdr:cNvPr id="408" name="楕円 407"/>
        <xdr:cNvSpPr/>
      </xdr:nvSpPr>
      <xdr:spPr>
        <a:xfrm>
          <a:off x="15430500" y="69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159068</xdr:rowOff>
    </xdr:to>
    <xdr:cxnSp macro="">
      <xdr:nvCxnSpPr>
        <xdr:cNvPr id="409" name="直線コネクタ 408"/>
        <xdr:cNvCxnSpPr/>
      </xdr:nvCxnSpPr>
      <xdr:spPr>
        <a:xfrm flipV="1">
          <a:off x="15481300" y="6985635"/>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142557</xdr:rowOff>
    </xdr:from>
    <xdr:to>
      <xdr:col>76</xdr:col>
      <xdr:colOff>165100</xdr:colOff>
      <xdr:row>41</xdr:row>
      <xdr:rowOff>72707</xdr:rowOff>
    </xdr:to>
    <xdr:sp macro="" textlink="">
      <xdr:nvSpPr>
        <xdr:cNvPr id="410" name="楕円 409"/>
        <xdr:cNvSpPr/>
      </xdr:nvSpPr>
      <xdr:spPr>
        <a:xfrm>
          <a:off x="145415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159068</xdr:rowOff>
    </xdr:from>
    <xdr:to>
      <xdr:col>81</xdr:col>
      <xdr:colOff>50800</xdr:colOff>
      <xdr:row>41</xdr:row>
      <xdr:rowOff>21907</xdr:rowOff>
    </xdr:to>
    <xdr:cxnSp macro="">
      <xdr:nvCxnSpPr>
        <xdr:cNvPr id="411" name="直線コネクタ 410"/>
        <xdr:cNvCxnSpPr/>
      </xdr:nvCxnSpPr>
      <xdr:spPr>
        <a:xfrm flipV="1">
          <a:off x="14592300" y="70170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19685</xdr:rowOff>
    </xdr:from>
    <xdr:to>
      <xdr:col>72</xdr:col>
      <xdr:colOff>38100</xdr:colOff>
      <xdr:row>41</xdr:row>
      <xdr:rowOff>121285</xdr:rowOff>
    </xdr:to>
    <xdr:sp macro="" textlink="">
      <xdr:nvSpPr>
        <xdr:cNvPr id="412" name="楕円 411"/>
        <xdr:cNvSpPr/>
      </xdr:nvSpPr>
      <xdr:spPr>
        <a:xfrm>
          <a:off x="13652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21907</xdr:rowOff>
    </xdr:from>
    <xdr:to>
      <xdr:col>76</xdr:col>
      <xdr:colOff>114300</xdr:colOff>
      <xdr:row>41</xdr:row>
      <xdr:rowOff>70485</xdr:rowOff>
    </xdr:to>
    <xdr:cxnSp macro="">
      <xdr:nvCxnSpPr>
        <xdr:cNvPr id="413" name="直線コネクタ 412"/>
        <xdr:cNvCxnSpPr/>
      </xdr:nvCxnSpPr>
      <xdr:spPr>
        <a:xfrm flipV="1">
          <a:off x="13703300" y="7051357"/>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29545</xdr:rowOff>
    </xdr:from>
    <xdr:ext cx="405111" cy="259045"/>
    <xdr:sp macro="" textlink="">
      <xdr:nvSpPr>
        <xdr:cNvPr id="417" name="n_1mainValue【認定こども園・幼稚園・保育所】&#10;有形固定資産減価償却率"/>
        <xdr:cNvSpPr txBox="1"/>
      </xdr:nvSpPr>
      <xdr:spPr>
        <a:xfrm>
          <a:off x="15266044" y="70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63834</xdr:rowOff>
    </xdr:from>
    <xdr:ext cx="405111" cy="259045"/>
    <xdr:sp macro="" textlink="">
      <xdr:nvSpPr>
        <xdr:cNvPr id="418" name="n_2mainValue【認定こども園・幼稚園・保育所】&#10;有形固定資産減価償却率"/>
        <xdr:cNvSpPr txBox="1"/>
      </xdr:nvSpPr>
      <xdr:spPr>
        <a:xfrm>
          <a:off x="14389744" y="709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112412</xdr:rowOff>
    </xdr:from>
    <xdr:ext cx="405111" cy="259045"/>
    <xdr:sp macro="" textlink="">
      <xdr:nvSpPr>
        <xdr:cNvPr id="419" name="n_3mainValue【認定こども園・幼稚園・保育所】&#10;有形固定資産減価償却率"/>
        <xdr:cNvSpPr txBox="1"/>
      </xdr:nvSpPr>
      <xdr:spPr>
        <a:xfrm>
          <a:off x="13500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456" name="楕円 455"/>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457" name="【認定こども園・幼稚園・保育所】&#10;一人当たり面積該当値テキスト"/>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458" name="楕円 457"/>
        <xdr:cNvSpPr/>
      </xdr:nvSpPr>
      <xdr:spPr>
        <a:xfrm>
          <a:off x="21272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xdr:rowOff>
    </xdr:from>
    <xdr:to>
      <xdr:col>116</xdr:col>
      <xdr:colOff>63500</xdr:colOff>
      <xdr:row>38</xdr:row>
      <xdr:rowOff>16764</xdr:rowOff>
    </xdr:to>
    <xdr:cxnSp macro="">
      <xdr:nvCxnSpPr>
        <xdr:cNvPr id="459" name="直線コネクタ 458"/>
        <xdr:cNvCxnSpPr/>
      </xdr:nvCxnSpPr>
      <xdr:spPr>
        <a:xfrm flipV="1">
          <a:off x="21323300" y="65272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132842</xdr:rowOff>
    </xdr:from>
    <xdr:to>
      <xdr:col>107</xdr:col>
      <xdr:colOff>101600</xdr:colOff>
      <xdr:row>38</xdr:row>
      <xdr:rowOff>62992</xdr:rowOff>
    </xdr:to>
    <xdr:sp macro="" textlink="">
      <xdr:nvSpPr>
        <xdr:cNvPr id="460" name="楕円 459"/>
        <xdr:cNvSpPr/>
      </xdr:nvSpPr>
      <xdr:spPr>
        <a:xfrm>
          <a:off x="20383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16764</xdr:rowOff>
    </xdr:to>
    <xdr:cxnSp macro="">
      <xdr:nvCxnSpPr>
        <xdr:cNvPr id="461" name="直線コネクタ 460"/>
        <xdr:cNvCxnSpPr/>
      </xdr:nvCxnSpPr>
      <xdr:spPr>
        <a:xfrm>
          <a:off x="20434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137414</xdr:rowOff>
    </xdr:from>
    <xdr:to>
      <xdr:col>102</xdr:col>
      <xdr:colOff>165100</xdr:colOff>
      <xdr:row>38</xdr:row>
      <xdr:rowOff>67564</xdr:rowOff>
    </xdr:to>
    <xdr:sp macro="" textlink="">
      <xdr:nvSpPr>
        <xdr:cNvPr id="462" name="楕円 461"/>
        <xdr:cNvSpPr/>
      </xdr:nvSpPr>
      <xdr:spPr>
        <a:xfrm>
          <a:off x="19494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16764</xdr:rowOff>
    </xdr:to>
    <xdr:cxnSp macro="">
      <xdr:nvCxnSpPr>
        <xdr:cNvPr id="463" name="直線コネクタ 462"/>
        <xdr:cNvCxnSpPr/>
      </xdr:nvCxnSpPr>
      <xdr:spPr>
        <a:xfrm flipV="1">
          <a:off x="19545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467" name="n_1mainValue【認定こども園・幼稚園・保育所】&#10;一人当たり面積"/>
        <xdr:cNvSpPr txBox="1"/>
      </xdr:nvSpPr>
      <xdr:spPr>
        <a:xfrm>
          <a:off x="210757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79519</xdr:rowOff>
    </xdr:from>
    <xdr:ext cx="469744" cy="259045"/>
    <xdr:sp macro="" textlink="">
      <xdr:nvSpPr>
        <xdr:cNvPr id="468" name="n_2mainValue【認定こども園・幼稚園・保育所】&#10;一人当たり面積"/>
        <xdr:cNvSpPr txBox="1"/>
      </xdr:nvSpPr>
      <xdr:spPr>
        <a:xfrm>
          <a:off x="20199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84091</xdr:rowOff>
    </xdr:from>
    <xdr:ext cx="469744" cy="259045"/>
    <xdr:sp macro="" textlink="">
      <xdr:nvSpPr>
        <xdr:cNvPr id="469" name="n_3mainValue【認定こども園・幼稚園・保育所】&#10;一人当たり面積"/>
        <xdr:cNvSpPr txBox="1"/>
      </xdr:nvSpPr>
      <xdr:spPr>
        <a:xfrm>
          <a:off x="19310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9" name="【学校施設】&#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509" name="楕円 508"/>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138447</xdr:rowOff>
    </xdr:from>
    <xdr:ext cx="405111" cy="259045"/>
    <xdr:sp macro="" textlink="">
      <xdr:nvSpPr>
        <xdr:cNvPr id="510" name="【学校施設】&#10;有形固定資産減価償却率該当値テキスト"/>
        <xdr:cNvSpPr txBox="1"/>
      </xdr:nvSpPr>
      <xdr:spPr>
        <a:xfrm>
          <a:off x="163576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36830</xdr:rowOff>
    </xdr:from>
    <xdr:to>
      <xdr:col>81</xdr:col>
      <xdr:colOff>101600</xdr:colOff>
      <xdr:row>63</xdr:row>
      <xdr:rowOff>138430</xdr:rowOff>
    </xdr:to>
    <xdr:sp macro="" textlink="">
      <xdr:nvSpPr>
        <xdr:cNvPr id="511" name="楕円 510"/>
        <xdr:cNvSpPr/>
      </xdr:nvSpPr>
      <xdr:spPr>
        <a:xfrm>
          <a:off x="1543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87630</xdr:rowOff>
    </xdr:from>
    <xdr:to>
      <xdr:col>85</xdr:col>
      <xdr:colOff>127000</xdr:colOff>
      <xdr:row>63</xdr:row>
      <xdr:rowOff>102870</xdr:rowOff>
    </xdr:to>
    <xdr:cxnSp macro="">
      <xdr:nvCxnSpPr>
        <xdr:cNvPr id="512" name="直線コネクタ 511"/>
        <xdr:cNvCxnSpPr/>
      </xdr:nvCxnSpPr>
      <xdr:spPr>
        <a:xfrm>
          <a:off x="15481300" y="10888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13" name="楕円 512"/>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87630</xdr:rowOff>
    </xdr:from>
    <xdr:to>
      <xdr:col>81</xdr:col>
      <xdr:colOff>50800</xdr:colOff>
      <xdr:row>63</xdr:row>
      <xdr:rowOff>91440</xdr:rowOff>
    </xdr:to>
    <xdr:cxnSp macro="">
      <xdr:nvCxnSpPr>
        <xdr:cNvPr id="514" name="直線コネクタ 513"/>
        <xdr:cNvCxnSpPr/>
      </xdr:nvCxnSpPr>
      <xdr:spPr>
        <a:xfrm flipV="1">
          <a:off x="14592300" y="1088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105410</xdr:rowOff>
    </xdr:from>
    <xdr:to>
      <xdr:col>72</xdr:col>
      <xdr:colOff>38100</xdr:colOff>
      <xdr:row>64</xdr:row>
      <xdr:rowOff>35560</xdr:rowOff>
    </xdr:to>
    <xdr:sp macro="" textlink="">
      <xdr:nvSpPr>
        <xdr:cNvPr id="515" name="楕円 514"/>
        <xdr:cNvSpPr/>
      </xdr:nvSpPr>
      <xdr:spPr>
        <a:xfrm>
          <a:off x="1365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91440</xdr:rowOff>
    </xdr:from>
    <xdr:to>
      <xdr:col>76</xdr:col>
      <xdr:colOff>114300</xdr:colOff>
      <xdr:row>63</xdr:row>
      <xdr:rowOff>156210</xdr:rowOff>
    </xdr:to>
    <xdr:cxnSp macro="">
      <xdr:nvCxnSpPr>
        <xdr:cNvPr id="516" name="直線コネクタ 515"/>
        <xdr:cNvCxnSpPr/>
      </xdr:nvCxnSpPr>
      <xdr:spPr>
        <a:xfrm flipV="1">
          <a:off x="13703300" y="108927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7"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8"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9"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129557</xdr:rowOff>
    </xdr:from>
    <xdr:ext cx="405111" cy="259045"/>
    <xdr:sp macro="" textlink="">
      <xdr:nvSpPr>
        <xdr:cNvPr id="520" name="n_1mainValue【学校施設】&#10;有形固定資産減価償却率"/>
        <xdr:cNvSpPr txBox="1"/>
      </xdr:nvSpPr>
      <xdr:spPr>
        <a:xfrm>
          <a:off x="15266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21" name="n_2mainValue【学校施設】&#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26687</xdr:rowOff>
    </xdr:from>
    <xdr:ext cx="405111" cy="259045"/>
    <xdr:sp macro="" textlink="">
      <xdr:nvSpPr>
        <xdr:cNvPr id="522" name="n_3mainValue【学校施設】&#10;有形固定資産減価償却率"/>
        <xdr:cNvSpPr txBox="1"/>
      </xdr:nvSpPr>
      <xdr:spPr>
        <a:xfrm>
          <a:off x="13500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52" name="【学校施設】&#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63500</xdr:rowOff>
    </xdr:from>
    <xdr:to>
      <xdr:col>116</xdr:col>
      <xdr:colOff>114300</xdr:colOff>
      <xdr:row>56</xdr:row>
      <xdr:rowOff>165100</xdr:rowOff>
    </xdr:to>
    <xdr:sp macro="" textlink="">
      <xdr:nvSpPr>
        <xdr:cNvPr id="562" name="楕円 561"/>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86377</xdr:rowOff>
    </xdr:from>
    <xdr:ext cx="469744" cy="259045"/>
    <xdr:sp macro="" textlink="">
      <xdr:nvSpPr>
        <xdr:cNvPr id="563" name="【学校施設】&#10;一人当たり面積該当値テキスト"/>
        <xdr:cNvSpPr txBox="1"/>
      </xdr:nvSpPr>
      <xdr:spPr>
        <a:xfrm>
          <a:off x="22199600"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102870</xdr:rowOff>
    </xdr:from>
    <xdr:to>
      <xdr:col>112</xdr:col>
      <xdr:colOff>38100</xdr:colOff>
      <xdr:row>57</xdr:row>
      <xdr:rowOff>33020</xdr:rowOff>
    </xdr:to>
    <xdr:sp macro="" textlink="">
      <xdr:nvSpPr>
        <xdr:cNvPr id="564" name="楕円 563"/>
        <xdr:cNvSpPr/>
      </xdr:nvSpPr>
      <xdr:spPr>
        <a:xfrm>
          <a:off x="21272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114300</xdr:rowOff>
    </xdr:from>
    <xdr:to>
      <xdr:col>116</xdr:col>
      <xdr:colOff>63500</xdr:colOff>
      <xdr:row>56</xdr:row>
      <xdr:rowOff>153670</xdr:rowOff>
    </xdr:to>
    <xdr:cxnSp macro="">
      <xdr:nvCxnSpPr>
        <xdr:cNvPr id="565" name="直線コネクタ 564"/>
        <xdr:cNvCxnSpPr/>
      </xdr:nvCxnSpPr>
      <xdr:spPr>
        <a:xfrm flipV="1">
          <a:off x="21323300" y="97155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140970</xdr:rowOff>
    </xdr:from>
    <xdr:to>
      <xdr:col>107</xdr:col>
      <xdr:colOff>101600</xdr:colOff>
      <xdr:row>57</xdr:row>
      <xdr:rowOff>71120</xdr:rowOff>
    </xdr:to>
    <xdr:sp macro="" textlink="">
      <xdr:nvSpPr>
        <xdr:cNvPr id="566" name="楕円 565"/>
        <xdr:cNvSpPr/>
      </xdr:nvSpPr>
      <xdr:spPr>
        <a:xfrm>
          <a:off x="20383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153670</xdr:rowOff>
    </xdr:from>
    <xdr:to>
      <xdr:col>111</xdr:col>
      <xdr:colOff>177800</xdr:colOff>
      <xdr:row>57</xdr:row>
      <xdr:rowOff>20320</xdr:rowOff>
    </xdr:to>
    <xdr:cxnSp macro="">
      <xdr:nvCxnSpPr>
        <xdr:cNvPr id="567" name="直線コネクタ 566"/>
        <xdr:cNvCxnSpPr/>
      </xdr:nvCxnSpPr>
      <xdr:spPr>
        <a:xfrm flipV="1">
          <a:off x="20434300" y="9754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157480</xdr:rowOff>
    </xdr:from>
    <xdr:to>
      <xdr:col>102</xdr:col>
      <xdr:colOff>165100</xdr:colOff>
      <xdr:row>57</xdr:row>
      <xdr:rowOff>87630</xdr:rowOff>
    </xdr:to>
    <xdr:sp macro="" textlink="">
      <xdr:nvSpPr>
        <xdr:cNvPr id="568" name="楕円 567"/>
        <xdr:cNvSpPr/>
      </xdr:nvSpPr>
      <xdr:spPr>
        <a:xfrm>
          <a:off x="19494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20320</xdr:rowOff>
    </xdr:from>
    <xdr:to>
      <xdr:col>107</xdr:col>
      <xdr:colOff>50800</xdr:colOff>
      <xdr:row>57</xdr:row>
      <xdr:rowOff>36830</xdr:rowOff>
    </xdr:to>
    <xdr:cxnSp macro="">
      <xdr:nvCxnSpPr>
        <xdr:cNvPr id="569" name="直線コネクタ 568"/>
        <xdr:cNvCxnSpPr/>
      </xdr:nvCxnSpPr>
      <xdr:spPr>
        <a:xfrm flipV="1">
          <a:off x="19545300" y="97929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70" name="n_1aveValue【学校施設】&#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71" name="n_2aveValue【学校施設】&#10;一人当たり面積"/>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572" name="n_3aveValue【学校施設】&#10;一人当たり面積"/>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49547</xdr:rowOff>
    </xdr:from>
    <xdr:ext cx="469744" cy="259045"/>
    <xdr:sp macro="" textlink="">
      <xdr:nvSpPr>
        <xdr:cNvPr id="573" name="n_1mainValue【学校施設】&#10;一人当たり面積"/>
        <xdr:cNvSpPr txBox="1"/>
      </xdr:nvSpPr>
      <xdr:spPr>
        <a:xfrm>
          <a:off x="21075727" y="94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87647</xdr:rowOff>
    </xdr:from>
    <xdr:ext cx="469744" cy="259045"/>
    <xdr:sp macro="" textlink="">
      <xdr:nvSpPr>
        <xdr:cNvPr id="574" name="n_2mainValue【学校施設】&#10;一人当たり面積"/>
        <xdr:cNvSpPr txBox="1"/>
      </xdr:nvSpPr>
      <xdr:spPr>
        <a:xfrm>
          <a:off x="20199427" y="951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104157</xdr:rowOff>
    </xdr:from>
    <xdr:ext cx="469744" cy="259045"/>
    <xdr:sp macro="" textlink="">
      <xdr:nvSpPr>
        <xdr:cNvPr id="575" name="n_3mainValue【学校施設】&#10;一人当たり面積"/>
        <xdr:cNvSpPr txBox="1"/>
      </xdr:nvSpPr>
      <xdr:spPr>
        <a:xfrm>
          <a:off x="19310427"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76836</xdr:rowOff>
    </xdr:from>
    <xdr:to>
      <xdr:col>85</xdr:col>
      <xdr:colOff>177800</xdr:colOff>
      <xdr:row>83</xdr:row>
      <xdr:rowOff>6986</xdr:rowOff>
    </xdr:to>
    <xdr:sp macro="" textlink="">
      <xdr:nvSpPr>
        <xdr:cNvPr id="615" name="楕円 614"/>
        <xdr:cNvSpPr/>
      </xdr:nvSpPr>
      <xdr:spPr>
        <a:xfrm>
          <a:off x="16268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99713</xdr:rowOff>
    </xdr:from>
    <xdr:ext cx="405111" cy="259045"/>
    <xdr:sp macro="" textlink="">
      <xdr:nvSpPr>
        <xdr:cNvPr id="616" name="【児童館】&#10;有形固定資産減価償却率該当値テキスト"/>
        <xdr:cNvSpPr txBox="1"/>
      </xdr:nvSpPr>
      <xdr:spPr>
        <a:xfrm>
          <a:off x="16357600"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17" name="楕円 616"/>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127636</xdr:rowOff>
    </xdr:from>
    <xdr:to>
      <xdr:col>85</xdr:col>
      <xdr:colOff>127000</xdr:colOff>
      <xdr:row>83</xdr:row>
      <xdr:rowOff>0</xdr:rowOff>
    </xdr:to>
    <xdr:cxnSp macro="">
      <xdr:nvCxnSpPr>
        <xdr:cNvPr id="618" name="直線コネクタ 617"/>
        <xdr:cNvCxnSpPr/>
      </xdr:nvCxnSpPr>
      <xdr:spPr>
        <a:xfrm flipV="1">
          <a:off x="15481300" y="141865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619" name="楕円 618"/>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0</xdr:rowOff>
    </xdr:from>
    <xdr:to>
      <xdr:col>81</xdr:col>
      <xdr:colOff>50800</xdr:colOff>
      <xdr:row>83</xdr:row>
      <xdr:rowOff>62864</xdr:rowOff>
    </xdr:to>
    <xdr:cxnSp macro="">
      <xdr:nvCxnSpPr>
        <xdr:cNvPr id="620" name="直線コネクタ 619"/>
        <xdr:cNvCxnSpPr/>
      </xdr:nvCxnSpPr>
      <xdr:spPr>
        <a:xfrm flipV="1">
          <a:off x="14592300" y="142303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57786</xdr:rowOff>
    </xdr:from>
    <xdr:to>
      <xdr:col>72</xdr:col>
      <xdr:colOff>38100</xdr:colOff>
      <xdr:row>83</xdr:row>
      <xdr:rowOff>159386</xdr:rowOff>
    </xdr:to>
    <xdr:sp macro="" textlink="">
      <xdr:nvSpPr>
        <xdr:cNvPr id="621" name="楕円 620"/>
        <xdr:cNvSpPr/>
      </xdr:nvSpPr>
      <xdr:spPr>
        <a:xfrm>
          <a:off x="13652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62864</xdr:rowOff>
    </xdr:from>
    <xdr:to>
      <xdr:col>76</xdr:col>
      <xdr:colOff>114300</xdr:colOff>
      <xdr:row>83</xdr:row>
      <xdr:rowOff>108586</xdr:rowOff>
    </xdr:to>
    <xdr:cxnSp macro="">
      <xdr:nvCxnSpPr>
        <xdr:cNvPr id="622" name="直線コネクタ 621"/>
        <xdr:cNvCxnSpPr/>
      </xdr:nvCxnSpPr>
      <xdr:spPr>
        <a:xfrm flipV="1">
          <a:off x="13703300" y="142932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26" name="n_1mainValue【児童館】&#10;有形固定資産減価償却率"/>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627" name="n_2mainValue【児童館】&#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150513</xdr:rowOff>
    </xdr:from>
    <xdr:ext cx="405111" cy="259045"/>
    <xdr:sp macro="" textlink="">
      <xdr:nvSpPr>
        <xdr:cNvPr id="628" name="n_3mainValue【児童館】&#10;有形固定資産減価償却率"/>
        <xdr:cNvSpPr txBox="1"/>
      </xdr:nvSpPr>
      <xdr:spPr>
        <a:xfrm>
          <a:off x="13500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67" name="楕円 666"/>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68"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69" name="楕円 668"/>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70" name="直線コネクタ 669"/>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71" name="楕円 670"/>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72" name="直線コネクタ 671"/>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73" name="楕円 672"/>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76200</xdr:rowOff>
    </xdr:to>
    <xdr:cxnSp macro="">
      <xdr:nvCxnSpPr>
        <xdr:cNvPr id="674" name="直線コネクタ 673"/>
        <xdr:cNvCxnSpPr/>
      </xdr:nvCxnSpPr>
      <xdr:spPr>
        <a:xfrm flipV="1">
          <a:off x="19545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78"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79"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680"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20" name="楕円 719"/>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721" name="【公民館】&#10;有形固定資産減価償却率該当値テキスト"/>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114936</xdr:rowOff>
    </xdr:from>
    <xdr:to>
      <xdr:col>81</xdr:col>
      <xdr:colOff>101600</xdr:colOff>
      <xdr:row>105</xdr:row>
      <xdr:rowOff>45086</xdr:rowOff>
    </xdr:to>
    <xdr:sp macro="" textlink="">
      <xdr:nvSpPr>
        <xdr:cNvPr id="722" name="楕円 721"/>
        <xdr:cNvSpPr/>
      </xdr:nvSpPr>
      <xdr:spPr>
        <a:xfrm>
          <a:off x="15430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104</xdr:row>
      <xdr:rowOff>165736</xdr:rowOff>
    </xdr:to>
    <xdr:cxnSp macro="">
      <xdr:nvCxnSpPr>
        <xdr:cNvPr id="723" name="直線コネクタ 722"/>
        <xdr:cNvCxnSpPr/>
      </xdr:nvCxnSpPr>
      <xdr:spPr>
        <a:xfrm flipV="1">
          <a:off x="15481300" y="179622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724" name="楕円 723"/>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165736</xdr:rowOff>
    </xdr:from>
    <xdr:to>
      <xdr:col>81</xdr:col>
      <xdr:colOff>50800</xdr:colOff>
      <xdr:row>105</xdr:row>
      <xdr:rowOff>17145</xdr:rowOff>
    </xdr:to>
    <xdr:cxnSp macro="">
      <xdr:nvCxnSpPr>
        <xdr:cNvPr id="725" name="直線コネクタ 724"/>
        <xdr:cNvCxnSpPr/>
      </xdr:nvCxnSpPr>
      <xdr:spPr>
        <a:xfrm flipV="1">
          <a:off x="14592300" y="179965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636</xdr:rowOff>
    </xdr:from>
    <xdr:to>
      <xdr:col>72</xdr:col>
      <xdr:colOff>38100</xdr:colOff>
      <xdr:row>105</xdr:row>
      <xdr:rowOff>102236</xdr:rowOff>
    </xdr:to>
    <xdr:sp macro="" textlink="">
      <xdr:nvSpPr>
        <xdr:cNvPr id="726" name="楕円 725"/>
        <xdr:cNvSpPr/>
      </xdr:nvSpPr>
      <xdr:spPr>
        <a:xfrm>
          <a:off x="13652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17145</xdr:rowOff>
    </xdr:from>
    <xdr:to>
      <xdr:col>76</xdr:col>
      <xdr:colOff>114300</xdr:colOff>
      <xdr:row>105</xdr:row>
      <xdr:rowOff>51436</xdr:rowOff>
    </xdr:to>
    <xdr:cxnSp macro="">
      <xdr:nvCxnSpPr>
        <xdr:cNvPr id="727" name="直線コネクタ 726"/>
        <xdr:cNvCxnSpPr/>
      </xdr:nvCxnSpPr>
      <xdr:spPr>
        <a:xfrm flipV="1">
          <a:off x="13703300" y="1801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61613</xdr:rowOff>
    </xdr:from>
    <xdr:ext cx="405111" cy="259045"/>
    <xdr:sp macro="" textlink="">
      <xdr:nvSpPr>
        <xdr:cNvPr id="731" name="n_1mainValue【公民館】&#10;有形固定資産減価償却率"/>
        <xdr:cNvSpPr txBox="1"/>
      </xdr:nvSpPr>
      <xdr:spPr>
        <a:xfrm>
          <a:off x="152660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84472</xdr:rowOff>
    </xdr:from>
    <xdr:ext cx="405111" cy="259045"/>
    <xdr:sp macro="" textlink="">
      <xdr:nvSpPr>
        <xdr:cNvPr id="732" name="n_2mainValue【公民館】&#10;有形固定資産減価償却率"/>
        <xdr:cNvSpPr txBox="1"/>
      </xdr:nvSpPr>
      <xdr:spPr>
        <a:xfrm>
          <a:off x="14389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118763</xdr:rowOff>
    </xdr:from>
    <xdr:ext cx="405111" cy="259045"/>
    <xdr:sp macro="" textlink="">
      <xdr:nvSpPr>
        <xdr:cNvPr id="733" name="n_3mainValue【公民館】&#10;有形固定資産減価償却率"/>
        <xdr:cNvSpPr txBox="1"/>
      </xdr:nvSpPr>
      <xdr:spPr>
        <a:xfrm>
          <a:off x="13500744"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62" name="【公民館】&#10;一人当たり面積平均値テキスト"/>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72" name="楕円 771"/>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773"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774" name="楕円 773"/>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129539</xdr:rowOff>
    </xdr:to>
    <xdr:cxnSp macro="">
      <xdr:nvCxnSpPr>
        <xdr:cNvPr id="775" name="直線コネクタ 774"/>
        <xdr:cNvCxnSpPr/>
      </xdr:nvCxnSpPr>
      <xdr:spPr>
        <a:xfrm>
          <a:off x="21323300" y="1794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76" name="楕円 775"/>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114300</xdr:rowOff>
    </xdr:to>
    <xdr:cxnSp macro="">
      <xdr:nvCxnSpPr>
        <xdr:cNvPr id="777" name="直線コネクタ 776"/>
        <xdr:cNvCxnSpPr/>
      </xdr:nvCxnSpPr>
      <xdr:spPr>
        <a:xfrm>
          <a:off x="20434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778" name="楕円 777"/>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114300</xdr:rowOff>
    </xdr:to>
    <xdr:cxnSp macro="">
      <xdr:nvCxnSpPr>
        <xdr:cNvPr id="779" name="直線コネクタ 778"/>
        <xdr:cNvCxnSpPr/>
      </xdr:nvCxnSpPr>
      <xdr:spPr>
        <a:xfrm>
          <a:off x="19545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80" name="n_1aveValue【公民館】&#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81"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782" name="n_3aveValue【公民館】&#10;一人当たり面積"/>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783"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84" name="n_2mainValue【公民館】&#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785" name="n_3mainValue【公民館】&#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・中越大震災からの災害復旧事業や、新市建設計画に基づく事業に取り組んだ結果、道路整備、罹災者公営住宅整備、学校の大規模改造といった規模の大きな資産が増えたことにより、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の有形固定資産減価償却率は、類似団体内平均値と比べて低い傾向にある。</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の有形固定資産減価償却率は類似団体内平均の近傍値となっているため、今後も機能を維持しつつ、公共施設等総合管理計画に基づいた施設の適正化を進めていく。</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については、有形固定資産減価償却率が高い傾向にあるが、公共施設等総合管理計画に基づき、構造躯体の健全性評価を踏まえた検討を行い、施設の適正化を進めていく。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2" name="【図書館】&#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80010</xdr:rowOff>
    </xdr:to>
    <xdr:cxnSp macro="">
      <xdr:nvCxnSpPr>
        <xdr:cNvPr id="74" name="直線コネクタ 73"/>
        <xdr:cNvCxnSpPr/>
      </xdr:nvCxnSpPr>
      <xdr:spPr>
        <a:xfrm flipV="1">
          <a:off x="3797300" y="65227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5" name="楕円 74"/>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80010</xdr:rowOff>
    </xdr:to>
    <xdr:cxnSp macro="">
      <xdr:nvCxnSpPr>
        <xdr:cNvPr id="76" name="直線コネクタ 75"/>
        <xdr:cNvCxnSpPr/>
      </xdr:nvCxnSpPr>
      <xdr:spPr>
        <a:xfrm>
          <a:off x="2908300" y="65855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77" name="楕円 76"/>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70485</xdr:rowOff>
    </xdr:from>
    <xdr:to>
      <xdr:col>15</xdr:col>
      <xdr:colOff>50800</xdr:colOff>
      <xdr:row>38</xdr:row>
      <xdr:rowOff>104775</xdr:rowOff>
    </xdr:to>
    <xdr:cxnSp macro="">
      <xdr:nvCxnSpPr>
        <xdr:cNvPr id="78" name="直線コネクタ 77"/>
        <xdr:cNvCxnSpPr/>
      </xdr:nvCxnSpPr>
      <xdr:spPr>
        <a:xfrm flipV="1">
          <a:off x="2019300" y="6585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147337</xdr:rowOff>
    </xdr:from>
    <xdr:ext cx="405111" cy="259045"/>
    <xdr:sp macro="" textlink="">
      <xdr:nvSpPr>
        <xdr:cNvPr id="82" name="n_1mainValue【図書館】&#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137812</xdr:rowOff>
    </xdr:from>
    <xdr:ext cx="405111" cy="259045"/>
    <xdr:sp macro="" textlink="">
      <xdr:nvSpPr>
        <xdr:cNvPr id="83" name="n_2mainValue【図書館】&#10;有形固定資産減価償却率"/>
        <xdr:cNvSpPr txBox="1"/>
      </xdr:nvSpPr>
      <xdr:spPr>
        <a:xfrm>
          <a:off x="2705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652</xdr:rowOff>
    </xdr:from>
    <xdr:ext cx="405111" cy="259045"/>
    <xdr:sp macro="" textlink="">
      <xdr:nvSpPr>
        <xdr:cNvPr id="84" name="n_3mainValue【図書館】&#10;有形固定資産減価償却率"/>
        <xdr:cNvSpPr txBox="1"/>
      </xdr:nvSpPr>
      <xdr:spPr>
        <a:xfrm>
          <a:off x="181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1" name="楕円 120"/>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2"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3" name="楕円 122"/>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4" name="直線コネクタ 123"/>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5" name="楕円 124"/>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6" name="直線コネクタ 125"/>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27" name="楕円 126"/>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28" name="直線コネクタ 127"/>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32"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3"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34"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4" name="楕円 173"/>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34942</xdr:rowOff>
    </xdr:from>
    <xdr:ext cx="405111" cy="259045"/>
    <xdr:sp macro="" textlink="">
      <xdr:nvSpPr>
        <xdr:cNvPr id="175" name="【体育館・プール】&#10;有形固定資産減価償却率該当値テキスト"/>
        <xdr:cNvSpPr txBox="1"/>
      </xdr:nvSpPr>
      <xdr:spPr>
        <a:xfrm>
          <a:off x="4673600"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76" name="楕円 175"/>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66675</xdr:rowOff>
    </xdr:to>
    <xdr:cxnSp macro="">
      <xdr:nvCxnSpPr>
        <xdr:cNvPr id="177" name="直線コネクタ 176"/>
        <xdr:cNvCxnSpPr/>
      </xdr:nvCxnSpPr>
      <xdr:spPr>
        <a:xfrm flipV="1">
          <a:off x="3797300" y="103498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78" name="楕円 177"/>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80010</xdr:rowOff>
    </xdr:to>
    <xdr:cxnSp macro="">
      <xdr:nvCxnSpPr>
        <xdr:cNvPr id="179" name="直線コネクタ 178"/>
        <xdr:cNvCxnSpPr/>
      </xdr:nvCxnSpPr>
      <xdr:spPr>
        <a:xfrm flipV="1">
          <a:off x="2908300" y="103536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80" name="楕円 179"/>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99060</xdr:rowOff>
    </xdr:to>
    <xdr:cxnSp macro="">
      <xdr:nvCxnSpPr>
        <xdr:cNvPr id="181" name="直線コネクタ 180"/>
        <xdr:cNvCxnSpPr/>
      </xdr:nvCxnSpPr>
      <xdr:spPr>
        <a:xfrm flipV="1">
          <a:off x="2019300" y="10367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134002</xdr:rowOff>
    </xdr:from>
    <xdr:ext cx="405111" cy="259045"/>
    <xdr:sp macro="" textlink="">
      <xdr:nvSpPr>
        <xdr:cNvPr id="185" name="n_1mainValue【体育館・プール】&#10;有形固定資産減価償却率"/>
        <xdr:cNvSpPr txBox="1"/>
      </xdr:nvSpPr>
      <xdr:spPr>
        <a:xfrm>
          <a:off x="3582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86" name="n_2main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187" name="n_3mainValue【体育館・プー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140244</xdr:rowOff>
    </xdr:from>
    <xdr:to>
      <xdr:col>55</xdr:col>
      <xdr:colOff>50800</xdr:colOff>
      <xdr:row>60</xdr:row>
      <xdr:rowOff>70394</xdr:rowOff>
    </xdr:to>
    <xdr:sp macro="" textlink="">
      <xdr:nvSpPr>
        <xdr:cNvPr id="228" name="楕円 227"/>
        <xdr:cNvSpPr/>
      </xdr:nvSpPr>
      <xdr:spPr>
        <a:xfrm>
          <a:off x="10426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163121</xdr:rowOff>
    </xdr:from>
    <xdr:ext cx="469744" cy="259045"/>
    <xdr:sp macro="" textlink="">
      <xdr:nvSpPr>
        <xdr:cNvPr id="229" name="【体育館・プール】&#10;一人当たり面積該当値テキスト"/>
        <xdr:cNvSpPr txBox="1"/>
      </xdr:nvSpPr>
      <xdr:spPr>
        <a:xfrm>
          <a:off x="10515600" y="101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146776</xdr:rowOff>
    </xdr:from>
    <xdr:to>
      <xdr:col>50</xdr:col>
      <xdr:colOff>165100</xdr:colOff>
      <xdr:row>60</xdr:row>
      <xdr:rowOff>76926</xdr:rowOff>
    </xdr:to>
    <xdr:sp macro="" textlink="">
      <xdr:nvSpPr>
        <xdr:cNvPr id="230" name="楕円 229"/>
        <xdr:cNvSpPr/>
      </xdr:nvSpPr>
      <xdr:spPr>
        <a:xfrm>
          <a:off x="958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19594</xdr:rowOff>
    </xdr:from>
    <xdr:to>
      <xdr:col>55</xdr:col>
      <xdr:colOff>0</xdr:colOff>
      <xdr:row>60</xdr:row>
      <xdr:rowOff>26126</xdr:rowOff>
    </xdr:to>
    <xdr:cxnSp macro="">
      <xdr:nvCxnSpPr>
        <xdr:cNvPr id="231" name="直線コネクタ 230"/>
        <xdr:cNvCxnSpPr/>
      </xdr:nvCxnSpPr>
      <xdr:spPr>
        <a:xfrm flipV="1">
          <a:off x="9639300" y="103065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156573</xdr:rowOff>
    </xdr:from>
    <xdr:to>
      <xdr:col>46</xdr:col>
      <xdr:colOff>38100</xdr:colOff>
      <xdr:row>60</xdr:row>
      <xdr:rowOff>86723</xdr:rowOff>
    </xdr:to>
    <xdr:sp macro="" textlink="">
      <xdr:nvSpPr>
        <xdr:cNvPr id="232" name="楕円 231"/>
        <xdr:cNvSpPr/>
      </xdr:nvSpPr>
      <xdr:spPr>
        <a:xfrm>
          <a:off x="869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26126</xdr:rowOff>
    </xdr:from>
    <xdr:to>
      <xdr:col>50</xdr:col>
      <xdr:colOff>114300</xdr:colOff>
      <xdr:row>60</xdr:row>
      <xdr:rowOff>35923</xdr:rowOff>
    </xdr:to>
    <xdr:cxnSp macro="">
      <xdr:nvCxnSpPr>
        <xdr:cNvPr id="233" name="直線コネクタ 232"/>
        <xdr:cNvCxnSpPr/>
      </xdr:nvCxnSpPr>
      <xdr:spPr>
        <a:xfrm flipV="1">
          <a:off x="8750300" y="103131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163104</xdr:rowOff>
    </xdr:from>
    <xdr:to>
      <xdr:col>41</xdr:col>
      <xdr:colOff>101600</xdr:colOff>
      <xdr:row>60</xdr:row>
      <xdr:rowOff>93254</xdr:rowOff>
    </xdr:to>
    <xdr:sp macro="" textlink="">
      <xdr:nvSpPr>
        <xdr:cNvPr id="234" name="楕円 233"/>
        <xdr:cNvSpPr/>
      </xdr:nvSpPr>
      <xdr:spPr>
        <a:xfrm>
          <a:off x="781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35923</xdr:rowOff>
    </xdr:from>
    <xdr:to>
      <xdr:col>45</xdr:col>
      <xdr:colOff>177800</xdr:colOff>
      <xdr:row>60</xdr:row>
      <xdr:rowOff>42454</xdr:rowOff>
    </xdr:to>
    <xdr:cxnSp macro="">
      <xdr:nvCxnSpPr>
        <xdr:cNvPr id="235" name="直線コネクタ 234"/>
        <xdr:cNvCxnSpPr/>
      </xdr:nvCxnSpPr>
      <xdr:spPr>
        <a:xfrm flipV="1">
          <a:off x="7861300" y="10322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90912</xdr:rowOff>
    </xdr:from>
    <xdr:ext cx="469744" cy="259045"/>
    <xdr:sp macro="" textlink="">
      <xdr:nvSpPr>
        <xdr:cNvPr id="238" name="n_3aveValue【体育館・プール】&#10;一人当たり面積"/>
        <xdr:cNvSpPr txBox="1"/>
      </xdr:nvSpPr>
      <xdr:spPr>
        <a:xfrm>
          <a:off x="7626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93453</xdr:rowOff>
    </xdr:from>
    <xdr:ext cx="469744" cy="259045"/>
    <xdr:sp macro="" textlink="">
      <xdr:nvSpPr>
        <xdr:cNvPr id="239" name="n_1mainValue【体育館・プール】&#10;一人当たり面積"/>
        <xdr:cNvSpPr txBox="1"/>
      </xdr:nvSpPr>
      <xdr:spPr>
        <a:xfrm>
          <a:off x="9391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103250</xdr:rowOff>
    </xdr:from>
    <xdr:ext cx="469744" cy="259045"/>
    <xdr:sp macro="" textlink="">
      <xdr:nvSpPr>
        <xdr:cNvPr id="240" name="n_2mainValue【体育館・プール】&#10;一人当たり面積"/>
        <xdr:cNvSpPr txBox="1"/>
      </xdr:nvSpPr>
      <xdr:spPr>
        <a:xfrm>
          <a:off x="8515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109781</xdr:rowOff>
    </xdr:from>
    <xdr:ext cx="469744" cy="259045"/>
    <xdr:sp macro="" textlink="">
      <xdr:nvSpPr>
        <xdr:cNvPr id="241" name="n_3mainValue【体育館・プール】&#10;一人当たり面積"/>
        <xdr:cNvSpPr txBox="1"/>
      </xdr:nvSpPr>
      <xdr:spPr>
        <a:xfrm>
          <a:off x="7626427" y="1005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8" name="テキスト ボックス 26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0" name="テキスト ボックス 26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8" name="テキスト ボックス 27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282" name="直線コネクタ 281"/>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283"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284" name="直線コネクタ 283"/>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285"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286" name="直線コネクタ 285"/>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287"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288" name="フローチャート: 判断 287"/>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289" name="フローチャート: 判断 288"/>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290" name="フローチャート: 判断 289"/>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291" name="フローチャート: 判断 290"/>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27305</xdr:rowOff>
    </xdr:from>
    <xdr:to>
      <xdr:col>24</xdr:col>
      <xdr:colOff>114300</xdr:colOff>
      <xdr:row>105</xdr:row>
      <xdr:rowOff>128905</xdr:rowOff>
    </xdr:to>
    <xdr:sp macro="" textlink="">
      <xdr:nvSpPr>
        <xdr:cNvPr id="297" name="楕円 296"/>
        <xdr:cNvSpPr/>
      </xdr:nvSpPr>
      <xdr:spPr>
        <a:xfrm>
          <a:off x="4584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5732</xdr:rowOff>
    </xdr:from>
    <xdr:ext cx="405111" cy="259045"/>
    <xdr:sp macro="" textlink="">
      <xdr:nvSpPr>
        <xdr:cNvPr id="298" name="【市民会館】&#10;有形固定資産減価償却率該当値テキスト"/>
        <xdr:cNvSpPr txBox="1"/>
      </xdr:nvSpPr>
      <xdr:spPr>
        <a:xfrm>
          <a:off x="4673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12064</xdr:rowOff>
    </xdr:from>
    <xdr:to>
      <xdr:col>20</xdr:col>
      <xdr:colOff>38100</xdr:colOff>
      <xdr:row>105</xdr:row>
      <xdr:rowOff>113664</xdr:rowOff>
    </xdr:to>
    <xdr:sp macro="" textlink="">
      <xdr:nvSpPr>
        <xdr:cNvPr id="299" name="楕円 298"/>
        <xdr:cNvSpPr/>
      </xdr:nvSpPr>
      <xdr:spPr>
        <a:xfrm>
          <a:off x="3746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78105</xdr:rowOff>
    </xdr:to>
    <xdr:cxnSp macro="">
      <xdr:nvCxnSpPr>
        <xdr:cNvPr id="300" name="直線コネクタ 299"/>
        <xdr:cNvCxnSpPr/>
      </xdr:nvCxnSpPr>
      <xdr:spPr>
        <a:xfrm>
          <a:off x="3797300" y="180651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38736</xdr:rowOff>
    </xdr:from>
    <xdr:to>
      <xdr:col>15</xdr:col>
      <xdr:colOff>101600</xdr:colOff>
      <xdr:row>105</xdr:row>
      <xdr:rowOff>140336</xdr:rowOff>
    </xdr:to>
    <xdr:sp macro="" textlink="">
      <xdr:nvSpPr>
        <xdr:cNvPr id="301" name="楕円 300"/>
        <xdr:cNvSpPr/>
      </xdr:nvSpPr>
      <xdr:spPr>
        <a:xfrm>
          <a:off x="2857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89536</xdr:rowOff>
    </xdr:to>
    <xdr:cxnSp macro="">
      <xdr:nvCxnSpPr>
        <xdr:cNvPr id="302" name="直線コネクタ 301"/>
        <xdr:cNvCxnSpPr/>
      </xdr:nvCxnSpPr>
      <xdr:spPr>
        <a:xfrm flipV="1">
          <a:off x="2908300" y="1806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303" name="楕円 302"/>
        <xdr:cNvSpPr/>
      </xdr:nvSpPr>
      <xdr:spPr>
        <a:xfrm>
          <a:off x="196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89536</xdr:rowOff>
    </xdr:from>
    <xdr:to>
      <xdr:col>15</xdr:col>
      <xdr:colOff>50800</xdr:colOff>
      <xdr:row>105</xdr:row>
      <xdr:rowOff>114300</xdr:rowOff>
    </xdr:to>
    <xdr:cxnSp macro="">
      <xdr:nvCxnSpPr>
        <xdr:cNvPr id="304" name="直線コネクタ 303"/>
        <xdr:cNvCxnSpPr/>
      </xdr:nvCxnSpPr>
      <xdr:spPr>
        <a:xfrm flipV="1">
          <a:off x="2019300" y="180917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05" name="n_1ave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06" name="n_2ave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07"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104791</xdr:rowOff>
    </xdr:from>
    <xdr:ext cx="405111" cy="259045"/>
    <xdr:sp macro="" textlink="">
      <xdr:nvSpPr>
        <xdr:cNvPr id="308" name="n_1main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131463</xdr:rowOff>
    </xdr:from>
    <xdr:ext cx="405111" cy="259045"/>
    <xdr:sp macro="" textlink="">
      <xdr:nvSpPr>
        <xdr:cNvPr id="309" name="n_2mainValue【市民会館】&#10;有形固定資産減価償却率"/>
        <xdr:cNvSpPr txBox="1"/>
      </xdr:nvSpPr>
      <xdr:spPr>
        <a:xfrm>
          <a:off x="2705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156227</xdr:rowOff>
    </xdr:from>
    <xdr:ext cx="405111" cy="259045"/>
    <xdr:sp macro="" textlink="">
      <xdr:nvSpPr>
        <xdr:cNvPr id="310" name="n_3mainValue【市民会館】&#10;有形固定資産減価償却率"/>
        <xdr:cNvSpPr txBox="1"/>
      </xdr:nvSpPr>
      <xdr:spPr>
        <a:xfrm>
          <a:off x="1816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336" name="直線コネクタ 335"/>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337"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338" name="直線コネクタ 337"/>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339"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340" name="直線コネクタ 339"/>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341"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342" name="フローチャート: 判断 341"/>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343" name="フローチャート: 判断 342"/>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44" name="フローチャート: 判断 343"/>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345" name="フローチャート: 判断 344"/>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85271</xdr:rowOff>
    </xdr:from>
    <xdr:to>
      <xdr:col>55</xdr:col>
      <xdr:colOff>50800</xdr:colOff>
      <xdr:row>103</xdr:row>
      <xdr:rowOff>15421</xdr:rowOff>
    </xdr:to>
    <xdr:sp macro="" textlink="">
      <xdr:nvSpPr>
        <xdr:cNvPr id="351" name="楕円 350"/>
        <xdr:cNvSpPr/>
      </xdr:nvSpPr>
      <xdr:spPr>
        <a:xfrm>
          <a:off x="10426700" y="17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108148</xdr:rowOff>
    </xdr:from>
    <xdr:ext cx="469744" cy="259045"/>
    <xdr:sp macro="" textlink="">
      <xdr:nvSpPr>
        <xdr:cNvPr id="352" name="【市民会館】&#10;一人当たり面積該当値テキスト"/>
        <xdr:cNvSpPr txBox="1"/>
      </xdr:nvSpPr>
      <xdr:spPr>
        <a:xfrm>
          <a:off x="10515600"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96157</xdr:rowOff>
    </xdr:from>
    <xdr:to>
      <xdr:col>50</xdr:col>
      <xdr:colOff>165100</xdr:colOff>
      <xdr:row>103</xdr:row>
      <xdr:rowOff>26307</xdr:rowOff>
    </xdr:to>
    <xdr:sp macro="" textlink="">
      <xdr:nvSpPr>
        <xdr:cNvPr id="353" name="楕円 352"/>
        <xdr:cNvSpPr/>
      </xdr:nvSpPr>
      <xdr:spPr>
        <a:xfrm>
          <a:off x="95885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136071</xdr:rowOff>
    </xdr:from>
    <xdr:to>
      <xdr:col>55</xdr:col>
      <xdr:colOff>0</xdr:colOff>
      <xdr:row>102</xdr:row>
      <xdr:rowOff>146957</xdr:rowOff>
    </xdr:to>
    <xdr:cxnSp macro="">
      <xdr:nvCxnSpPr>
        <xdr:cNvPr id="354" name="直線コネクタ 353"/>
        <xdr:cNvCxnSpPr/>
      </xdr:nvCxnSpPr>
      <xdr:spPr>
        <a:xfrm flipV="1">
          <a:off x="9639300" y="176239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96157</xdr:rowOff>
    </xdr:from>
    <xdr:to>
      <xdr:col>46</xdr:col>
      <xdr:colOff>38100</xdr:colOff>
      <xdr:row>103</xdr:row>
      <xdr:rowOff>26307</xdr:rowOff>
    </xdr:to>
    <xdr:sp macro="" textlink="">
      <xdr:nvSpPr>
        <xdr:cNvPr id="355" name="楕円 354"/>
        <xdr:cNvSpPr/>
      </xdr:nvSpPr>
      <xdr:spPr>
        <a:xfrm>
          <a:off x="86995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146957</xdr:rowOff>
    </xdr:from>
    <xdr:to>
      <xdr:col>50</xdr:col>
      <xdr:colOff>114300</xdr:colOff>
      <xdr:row>102</xdr:row>
      <xdr:rowOff>146957</xdr:rowOff>
    </xdr:to>
    <xdr:cxnSp macro="">
      <xdr:nvCxnSpPr>
        <xdr:cNvPr id="356" name="直線コネクタ 355"/>
        <xdr:cNvCxnSpPr/>
      </xdr:nvCxnSpPr>
      <xdr:spPr>
        <a:xfrm>
          <a:off x="8750300" y="17634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107043</xdr:rowOff>
    </xdr:from>
    <xdr:to>
      <xdr:col>41</xdr:col>
      <xdr:colOff>101600</xdr:colOff>
      <xdr:row>103</xdr:row>
      <xdr:rowOff>37193</xdr:rowOff>
    </xdr:to>
    <xdr:sp macro="" textlink="">
      <xdr:nvSpPr>
        <xdr:cNvPr id="357" name="楕円 356"/>
        <xdr:cNvSpPr/>
      </xdr:nvSpPr>
      <xdr:spPr>
        <a:xfrm>
          <a:off x="781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146957</xdr:rowOff>
    </xdr:from>
    <xdr:to>
      <xdr:col>45</xdr:col>
      <xdr:colOff>177800</xdr:colOff>
      <xdr:row>102</xdr:row>
      <xdr:rowOff>157843</xdr:rowOff>
    </xdr:to>
    <xdr:cxnSp macro="">
      <xdr:nvCxnSpPr>
        <xdr:cNvPr id="358" name="直線コネクタ 357"/>
        <xdr:cNvCxnSpPr/>
      </xdr:nvCxnSpPr>
      <xdr:spPr>
        <a:xfrm flipV="1">
          <a:off x="7861300" y="17634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359"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360"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361" name="n_3aveValue【市民会館】&#10;一人当たり面積"/>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42834</xdr:rowOff>
    </xdr:from>
    <xdr:ext cx="469744" cy="259045"/>
    <xdr:sp macro="" textlink="">
      <xdr:nvSpPr>
        <xdr:cNvPr id="362" name="n_1mainValue【市民会館】&#10;一人当たり面積"/>
        <xdr:cNvSpPr txBox="1"/>
      </xdr:nvSpPr>
      <xdr:spPr>
        <a:xfrm>
          <a:off x="9391727" y="1735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42834</xdr:rowOff>
    </xdr:from>
    <xdr:ext cx="469744" cy="259045"/>
    <xdr:sp macro="" textlink="">
      <xdr:nvSpPr>
        <xdr:cNvPr id="363" name="n_2mainValue【市民会館】&#10;一人当たり面積"/>
        <xdr:cNvSpPr txBox="1"/>
      </xdr:nvSpPr>
      <xdr:spPr>
        <a:xfrm>
          <a:off x="8515427" y="1735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53720</xdr:rowOff>
    </xdr:from>
    <xdr:ext cx="469744" cy="259045"/>
    <xdr:sp macro="" textlink="">
      <xdr:nvSpPr>
        <xdr:cNvPr id="364" name="n_3mainValue【市民会館】&#10;一人当たり面積"/>
        <xdr:cNvSpPr txBox="1"/>
      </xdr:nvSpPr>
      <xdr:spPr>
        <a:xfrm>
          <a:off x="7626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389" name="直線コネクタ 388"/>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390"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391" name="直線コネクタ 390"/>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392"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393" name="直線コネクタ 392"/>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394"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395" name="フローチャート: 判断 394"/>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396" name="フローチャート: 判断 395"/>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97" name="フローチャート: 判断 39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398" name="フローチャート: 判断 397"/>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04" name="楕円 403"/>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19702</xdr:rowOff>
    </xdr:from>
    <xdr:ext cx="405111" cy="259045"/>
    <xdr:sp macro="" textlink="">
      <xdr:nvSpPr>
        <xdr:cNvPr id="405" name="【一般廃棄物処理施設】&#10;有形固定資産減価償却率該当値テキスト"/>
        <xdr:cNvSpPr txBox="1"/>
      </xdr:nvSpPr>
      <xdr:spPr>
        <a:xfrm>
          <a:off x="16357600"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406" name="楕円 405"/>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112395</xdr:rowOff>
    </xdr:to>
    <xdr:cxnSp macro="">
      <xdr:nvCxnSpPr>
        <xdr:cNvPr id="407" name="直線コネクタ 406"/>
        <xdr:cNvCxnSpPr/>
      </xdr:nvCxnSpPr>
      <xdr:spPr>
        <a:xfrm flipV="1">
          <a:off x="15481300" y="65627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08" name="楕円 407"/>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112395</xdr:rowOff>
    </xdr:from>
    <xdr:to>
      <xdr:col>81</xdr:col>
      <xdr:colOff>50800</xdr:colOff>
      <xdr:row>39</xdr:row>
      <xdr:rowOff>11430</xdr:rowOff>
    </xdr:to>
    <xdr:cxnSp macro="">
      <xdr:nvCxnSpPr>
        <xdr:cNvPr id="409" name="直線コネクタ 408"/>
        <xdr:cNvCxnSpPr/>
      </xdr:nvCxnSpPr>
      <xdr:spPr>
        <a:xfrm flipV="1">
          <a:off x="14592300" y="66274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410" name="楕円 409"/>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83820</xdr:rowOff>
    </xdr:to>
    <xdr:cxnSp macro="">
      <xdr:nvCxnSpPr>
        <xdr:cNvPr id="411" name="直線コネクタ 410"/>
        <xdr:cNvCxnSpPr/>
      </xdr:nvCxnSpPr>
      <xdr:spPr>
        <a:xfrm flipV="1">
          <a:off x="13703300" y="6697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12"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13"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14"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154322</xdr:rowOff>
    </xdr:from>
    <xdr:ext cx="405111" cy="259045"/>
    <xdr:sp macro="" textlink="">
      <xdr:nvSpPr>
        <xdr:cNvPr id="415" name="n_1main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16" name="n_2mainValue【一般廃棄物処理施設】&#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417" name="n_3mainValue【一般廃棄物処理施設】&#10;有形固定資産減価償却率"/>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1" name="テキスト ボックス 4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3" name="テキスト ボックス 43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35" name="テキスト ボックス 43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7" name="テキスト ボックス 4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441" name="直線コネクタ 440"/>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442"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443" name="直線コネクタ 442"/>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444"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445" name="直線コネクタ 444"/>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446"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447" name="フローチャート: 判断 446"/>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448" name="フローチャート: 判断 447"/>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449" name="フローチャート: 判断 448"/>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450" name="フローチャート: 判断 449"/>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114491</xdr:rowOff>
    </xdr:from>
    <xdr:to>
      <xdr:col>116</xdr:col>
      <xdr:colOff>114300</xdr:colOff>
      <xdr:row>36</xdr:row>
      <xdr:rowOff>44641</xdr:rowOff>
    </xdr:to>
    <xdr:sp macro="" textlink="">
      <xdr:nvSpPr>
        <xdr:cNvPr id="456" name="楕円 455"/>
        <xdr:cNvSpPr/>
      </xdr:nvSpPr>
      <xdr:spPr>
        <a:xfrm>
          <a:off x="22110700" y="61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137368</xdr:rowOff>
    </xdr:from>
    <xdr:ext cx="534377" cy="259045"/>
    <xdr:sp macro="" textlink="">
      <xdr:nvSpPr>
        <xdr:cNvPr id="457" name="【一般廃棄物処理施設】&#10;一人当たり有形固定資産（償却資産）額該当値テキスト"/>
        <xdr:cNvSpPr txBox="1"/>
      </xdr:nvSpPr>
      <xdr:spPr>
        <a:xfrm>
          <a:off x="22199600" y="5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138240</xdr:rowOff>
    </xdr:from>
    <xdr:to>
      <xdr:col>112</xdr:col>
      <xdr:colOff>38100</xdr:colOff>
      <xdr:row>36</xdr:row>
      <xdr:rowOff>68390</xdr:rowOff>
    </xdr:to>
    <xdr:sp macro="" textlink="">
      <xdr:nvSpPr>
        <xdr:cNvPr id="458" name="楕円 457"/>
        <xdr:cNvSpPr/>
      </xdr:nvSpPr>
      <xdr:spPr>
        <a:xfrm>
          <a:off x="212725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165291</xdr:rowOff>
    </xdr:from>
    <xdr:to>
      <xdr:col>116</xdr:col>
      <xdr:colOff>63500</xdr:colOff>
      <xdr:row>36</xdr:row>
      <xdr:rowOff>17590</xdr:rowOff>
    </xdr:to>
    <xdr:cxnSp macro="">
      <xdr:nvCxnSpPr>
        <xdr:cNvPr id="459" name="直線コネクタ 458"/>
        <xdr:cNvCxnSpPr/>
      </xdr:nvCxnSpPr>
      <xdr:spPr>
        <a:xfrm flipV="1">
          <a:off x="21323300" y="6166041"/>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155613</xdr:rowOff>
    </xdr:from>
    <xdr:to>
      <xdr:col>107</xdr:col>
      <xdr:colOff>101600</xdr:colOff>
      <xdr:row>36</xdr:row>
      <xdr:rowOff>85763</xdr:rowOff>
    </xdr:to>
    <xdr:sp macro="" textlink="">
      <xdr:nvSpPr>
        <xdr:cNvPr id="460" name="楕円 459"/>
        <xdr:cNvSpPr/>
      </xdr:nvSpPr>
      <xdr:spPr>
        <a:xfrm>
          <a:off x="20383500" y="61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17590</xdr:rowOff>
    </xdr:from>
    <xdr:to>
      <xdr:col>111</xdr:col>
      <xdr:colOff>177800</xdr:colOff>
      <xdr:row>36</xdr:row>
      <xdr:rowOff>34963</xdr:rowOff>
    </xdr:to>
    <xdr:cxnSp macro="">
      <xdr:nvCxnSpPr>
        <xdr:cNvPr id="461" name="直線コネクタ 460"/>
        <xdr:cNvCxnSpPr/>
      </xdr:nvCxnSpPr>
      <xdr:spPr>
        <a:xfrm flipV="1">
          <a:off x="20434300" y="618979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169672</xdr:rowOff>
    </xdr:from>
    <xdr:to>
      <xdr:col>102</xdr:col>
      <xdr:colOff>165100</xdr:colOff>
      <xdr:row>36</xdr:row>
      <xdr:rowOff>99822</xdr:rowOff>
    </xdr:to>
    <xdr:sp macro="" textlink="">
      <xdr:nvSpPr>
        <xdr:cNvPr id="462" name="楕円 461"/>
        <xdr:cNvSpPr/>
      </xdr:nvSpPr>
      <xdr:spPr>
        <a:xfrm>
          <a:off x="19494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34963</xdr:rowOff>
    </xdr:from>
    <xdr:to>
      <xdr:col>107</xdr:col>
      <xdr:colOff>50800</xdr:colOff>
      <xdr:row>36</xdr:row>
      <xdr:rowOff>49022</xdr:rowOff>
    </xdr:to>
    <xdr:cxnSp macro="">
      <xdr:nvCxnSpPr>
        <xdr:cNvPr id="463" name="直線コネクタ 462"/>
        <xdr:cNvCxnSpPr/>
      </xdr:nvCxnSpPr>
      <xdr:spPr>
        <a:xfrm flipV="1">
          <a:off x="19545300" y="620716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464" name="n_1aveValue【一般廃棄物処理施設】&#10;一人当たり有形固定資産（償却資産）額"/>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465" name="n_2aveValue【一般廃棄物処理施設】&#10;一人当たり有形固定資産（償却資産）額"/>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466" name="n_3aveValue【一般廃棄物処理施設】&#10;一人当たり有形固定資産（償却資産）額"/>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84917</xdr:rowOff>
    </xdr:from>
    <xdr:ext cx="534377" cy="259045"/>
    <xdr:sp macro="" textlink="">
      <xdr:nvSpPr>
        <xdr:cNvPr id="467" name="n_1mainValue【一般廃棄物処理施設】&#10;一人当たり有形固定資産（償却資産）額"/>
        <xdr:cNvSpPr txBox="1"/>
      </xdr:nvSpPr>
      <xdr:spPr>
        <a:xfrm>
          <a:off x="21043411" y="59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102290</xdr:rowOff>
    </xdr:from>
    <xdr:ext cx="534377" cy="259045"/>
    <xdr:sp macro="" textlink="">
      <xdr:nvSpPr>
        <xdr:cNvPr id="468" name="n_2mainValue【一般廃棄物処理施設】&#10;一人当たり有形固定資産（償却資産）額"/>
        <xdr:cNvSpPr txBox="1"/>
      </xdr:nvSpPr>
      <xdr:spPr>
        <a:xfrm>
          <a:off x="20167111" y="59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116349</xdr:rowOff>
    </xdr:from>
    <xdr:ext cx="534377" cy="259045"/>
    <xdr:sp macro="" textlink="">
      <xdr:nvSpPr>
        <xdr:cNvPr id="469" name="n_3mainValue【一般廃棄物処理施設】&#10;一人当たり有形固定資産（償却資産）額"/>
        <xdr:cNvSpPr txBox="1"/>
      </xdr:nvSpPr>
      <xdr:spPr>
        <a:xfrm>
          <a:off x="19278111" y="59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1" name="テキスト ボックス 4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9" name="テキスト ボックス 4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493" name="直線コネクタ 492"/>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494"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495" name="直線コネクタ 494"/>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96"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97" name="直線コネクタ 496"/>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498"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499" name="フローチャート: 判断 498"/>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00" name="フローチャート: 判断 499"/>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01" name="フローチャート: 判断 500"/>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02" name="フローチャート: 判断 501"/>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08" name="楕円 507"/>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509" name="【保健センター・保健所】&#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510" name="楕円 509"/>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70485</xdr:rowOff>
    </xdr:to>
    <xdr:cxnSp macro="">
      <xdr:nvCxnSpPr>
        <xdr:cNvPr id="511" name="直線コネクタ 510"/>
        <xdr:cNvCxnSpPr/>
      </xdr:nvCxnSpPr>
      <xdr:spPr>
        <a:xfrm flipV="1">
          <a:off x="15481300" y="99898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12" name="楕円 511"/>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95250</xdr:rowOff>
    </xdr:to>
    <xdr:cxnSp macro="">
      <xdr:nvCxnSpPr>
        <xdr:cNvPr id="513" name="直線コネクタ 512"/>
        <xdr:cNvCxnSpPr/>
      </xdr:nvCxnSpPr>
      <xdr:spPr>
        <a:xfrm flipV="1">
          <a:off x="14592300" y="10014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514" name="楕円 513"/>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121920</xdr:rowOff>
    </xdr:to>
    <xdr:cxnSp macro="">
      <xdr:nvCxnSpPr>
        <xdr:cNvPr id="515" name="直線コネクタ 514"/>
        <xdr:cNvCxnSpPr/>
      </xdr:nvCxnSpPr>
      <xdr:spPr>
        <a:xfrm flipV="1">
          <a:off x="13703300" y="10039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16"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17"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18" name="n_3aveValue【保健センター・保健所】&#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137812</xdr:rowOff>
    </xdr:from>
    <xdr:ext cx="405111" cy="259045"/>
    <xdr:sp macro="" textlink="">
      <xdr:nvSpPr>
        <xdr:cNvPr id="519" name="n_1mainValue【保健センター・保健所】&#10;有形固定資産減価償却率"/>
        <xdr:cNvSpPr txBox="1"/>
      </xdr:nvSpPr>
      <xdr:spPr>
        <a:xfrm>
          <a:off x="15266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20" name="n_2main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521" name="n_3mainValue【保健センター・保健所】&#10;有形固定資産減価償却率"/>
        <xdr:cNvSpPr txBox="1"/>
      </xdr:nvSpPr>
      <xdr:spPr>
        <a:xfrm>
          <a:off x="13500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43" name="直線コネクタ 542"/>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5" name="直線コネクタ 54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46"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47" name="直線コネクタ 546"/>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48"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9" name="フローチャート: 判断 548"/>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50" name="フローチャート: 判断 54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51" name="フローチャート: 判断 550"/>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552" name="フローチャート: 判断 551"/>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58" name="楕円 557"/>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59"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60" name="楕円 559"/>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61" name="直線コネクタ 560"/>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62" name="楕円 561"/>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563" name="直線コネクタ 562"/>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64" name="楕円 563"/>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565" name="直線コネクタ 564"/>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6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567"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568"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69"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70"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571"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3" name="直線コネクタ 58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4" name="テキスト ボックス 58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5" name="直線コネクタ 58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6" name="テキスト ボックス 58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7" name="直線コネクタ 58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8" name="テキスト ボックス 58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9" name="直線コネクタ 58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0" name="テキスト ボックス 58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594" name="直線コネクタ 593"/>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95"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96" name="直線コネクタ 595"/>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597"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598" name="直線コネクタ 597"/>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599"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0" name="フローチャート: 判断 599"/>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1" name="フローチャート: 判断 600"/>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02" name="フローチャート: 判断 601"/>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03" name="フローチャート: 判断 602"/>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609" name="楕円 608"/>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162323</xdr:rowOff>
    </xdr:from>
    <xdr:ext cx="405111" cy="259045"/>
    <xdr:sp macro="" textlink="">
      <xdr:nvSpPr>
        <xdr:cNvPr id="610" name="【消防施設】&#10;有形固定資産減価償却率該当値テキスト"/>
        <xdr:cNvSpPr txBox="1"/>
      </xdr:nvSpPr>
      <xdr:spPr>
        <a:xfrm>
          <a:off x="16357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58165</xdr:rowOff>
    </xdr:from>
    <xdr:to>
      <xdr:col>81</xdr:col>
      <xdr:colOff>101600</xdr:colOff>
      <xdr:row>83</xdr:row>
      <xdr:rowOff>159765</xdr:rowOff>
    </xdr:to>
    <xdr:sp macro="" textlink="">
      <xdr:nvSpPr>
        <xdr:cNvPr id="611" name="楕円 610"/>
        <xdr:cNvSpPr/>
      </xdr:nvSpPr>
      <xdr:spPr>
        <a:xfrm>
          <a:off x="15430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63246</xdr:rowOff>
    </xdr:from>
    <xdr:to>
      <xdr:col>85</xdr:col>
      <xdr:colOff>127000</xdr:colOff>
      <xdr:row>83</xdr:row>
      <xdr:rowOff>108965</xdr:rowOff>
    </xdr:to>
    <xdr:cxnSp macro="">
      <xdr:nvCxnSpPr>
        <xdr:cNvPr id="612" name="直線コネクタ 611"/>
        <xdr:cNvCxnSpPr/>
      </xdr:nvCxnSpPr>
      <xdr:spPr>
        <a:xfrm flipV="1">
          <a:off x="15481300" y="142935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613" name="楕円 612"/>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108965</xdr:rowOff>
    </xdr:from>
    <xdr:to>
      <xdr:col>81</xdr:col>
      <xdr:colOff>50800</xdr:colOff>
      <xdr:row>83</xdr:row>
      <xdr:rowOff>152400</xdr:rowOff>
    </xdr:to>
    <xdr:cxnSp macro="">
      <xdr:nvCxnSpPr>
        <xdr:cNvPr id="614" name="直線コネクタ 613"/>
        <xdr:cNvCxnSpPr/>
      </xdr:nvCxnSpPr>
      <xdr:spPr>
        <a:xfrm flipV="1">
          <a:off x="14592300" y="143393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15" name="楕円 614"/>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84</xdr:row>
      <xdr:rowOff>15239</xdr:rowOff>
    </xdr:to>
    <xdr:cxnSp macro="">
      <xdr:nvCxnSpPr>
        <xdr:cNvPr id="616" name="直線コネクタ 615"/>
        <xdr:cNvCxnSpPr/>
      </xdr:nvCxnSpPr>
      <xdr:spPr>
        <a:xfrm flipV="1">
          <a:off x="13703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17"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18"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19"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150892</xdr:rowOff>
    </xdr:from>
    <xdr:ext cx="405111" cy="259045"/>
    <xdr:sp macro="" textlink="">
      <xdr:nvSpPr>
        <xdr:cNvPr id="620" name="n_1mainValue【消防施設】&#10;有形固定資産減価償却率"/>
        <xdr:cNvSpPr txBox="1"/>
      </xdr:nvSpPr>
      <xdr:spPr>
        <a:xfrm>
          <a:off x="152660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621" name="n_2mainValue【消防施設】&#10;有形固定資産減価償却率"/>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22"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48" name="直線コネクタ 647"/>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49"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650" name="直線コネクタ 649"/>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651"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652" name="直線コネクタ 651"/>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653" name="【消防施設】&#10;一人当たり面積平均値テキスト"/>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54" name="フローチャート: 判断 653"/>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655" name="フローチャート: 判断 654"/>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656" name="フローチャート: 判断 65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657" name="フローチャート: 判断 656"/>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63" name="楕円 662"/>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664" name="【消防施設】&#10;一人当たり面積該当値テキスト"/>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47716</xdr:rowOff>
    </xdr:from>
    <xdr:to>
      <xdr:col>112</xdr:col>
      <xdr:colOff>38100</xdr:colOff>
      <xdr:row>85</xdr:row>
      <xdr:rowOff>149316</xdr:rowOff>
    </xdr:to>
    <xdr:sp macro="" textlink="">
      <xdr:nvSpPr>
        <xdr:cNvPr id="665" name="楕円 664"/>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98516</xdr:rowOff>
    </xdr:to>
    <xdr:cxnSp macro="">
      <xdr:nvCxnSpPr>
        <xdr:cNvPr id="666" name="直線コネクタ 665"/>
        <xdr:cNvCxnSpPr/>
      </xdr:nvCxnSpPr>
      <xdr:spPr>
        <a:xfrm flipV="1">
          <a:off x="21323300" y="1466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47716</xdr:rowOff>
    </xdr:from>
    <xdr:to>
      <xdr:col>107</xdr:col>
      <xdr:colOff>101600</xdr:colOff>
      <xdr:row>85</xdr:row>
      <xdr:rowOff>149316</xdr:rowOff>
    </xdr:to>
    <xdr:sp macro="" textlink="">
      <xdr:nvSpPr>
        <xdr:cNvPr id="667" name="楕円 666"/>
        <xdr:cNvSpPr/>
      </xdr:nvSpPr>
      <xdr:spPr>
        <a:xfrm>
          <a:off x="2038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98516</xdr:rowOff>
    </xdr:from>
    <xdr:to>
      <xdr:col>111</xdr:col>
      <xdr:colOff>177800</xdr:colOff>
      <xdr:row>85</xdr:row>
      <xdr:rowOff>98516</xdr:rowOff>
    </xdr:to>
    <xdr:cxnSp macro="">
      <xdr:nvCxnSpPr>
        <xdr:cNvPr id="668" name="直線コネクタ 667"/>
        <xdr:cNvCxnSpPr/>
      </xdr:nvCxnSpPr>
      <xdr:spPr>
        <a:xfrm>
          <a:off x="20434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669" name="楕円 668"/>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98516</xdr:rowOff>
    </xdr:from>
    <xdr:to>
      <xdr:col>107</xdr:col>
      <xdr:colOff>50800</xdr:colOff>
      <xdr:row>85</xdr:row>
      <xdr:rowOff>101781</xdr:rowOff>
    </xdr:to>
    <xdr:cxnSp macro="">
      <xdr:nvCxnSpPr>
        <xdr:cNvPr id="670" name="直線コネクタ 669"/>
        <xdr:cNvCxnSpPr/>
      </xdr:nvCxnSpPr>
      <xdr:spPr>
        <a:xfrm flipV="1">
          <a:off x="19545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671" name="n_1aveValue【消防施設】&#10;一人当たり面積"/>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72" name="n_2aveValue【消防施設】&#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673" name="n_3aveValue【消防施設】&#10;一人当たり面積"/>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165843</xdr:rowOff>
    </xdr:from>
    <xdr:ext cx="469744" cy="259045"/>
    <xdr:sp macro="" textlink="">
      <xdr:nvSpPr>
        <xdr:cNvPr id="674" name="n_1mainValue【消防施設】&#10;一人当たり面積"/>
        <xdr:cNvSpPr txBox="1"/>
      </xdr:nvSpPr>
      <xdr:spPr>
        <a:xfrm>
          <a:off x="210757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165843</xdr:rowOff>
    </xdr:from>
    <xdr:ext cx="469744" cy="259045"/>
    <xdr:sp macro="" textlink="">
      <xdr:nvSpPr>
        <xdr:cNvPr id="675" name="n_2mainValue【消防施設】&#10;一人当たり面積"/>
        <xdr:cNvSpPr txBox="1"/>
      </xdr:nvSpPr>
      <xdr:spPr>
        <a:xfrm>
          <a:off x="201994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169108</xdr:rowOff>
    </xdr:from>
    <xdr:ext cx="469744" cy="259045"/>
    <xdr:sp macro="" textlink="">
      <xdr:nvSpPr>
        <xdr:cNvPr id="676" name="n_3mainValue【消防施設】&#10;一人当たり面積"/>
        <xdr:cNvSpPr txBox="1"/>
      </xdr:nvSpPr>
      <xdr:spPr>
        <a:xfrm>
          <a:off x="193104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02" name="直線コネクタ 701"/>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3"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4" name="直線コネクタ 703"/>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05"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06" name="直線コネクタ 705"/>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07"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08" name="フローチャート: 判断 707"/>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09" name="フローチャート: 判断 708"/>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10" name="フローチャート: 判断 709"/>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11" name="フローチャート: 判断 710"/>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17" name="楕円 716"/>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718" name="【庁舎】&#10;有形固定資産減価償却率該当値テキスト"/>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719" name="楕円 718"/>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126819</xdr:rowOff>
    </xdr:to>
    <xdr:cxnSp macro="">
      <xdr:nvCxnSpPr>
        <xdr:cNvPr id="720" name="直線コネクタ 719"/>
        <xdr:cNvCxnSpPr/>
      </xdr:nvCxnSpPr>
      <xdr:spPr>
        <a:xfrm flipV="1">
          <a:off x="15481300" y="1810131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21" name="楕円 720"/>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154577</xdr:rowOff>
    </xdr:to>
    <xdr:cxnSp macro="">
      <xdr:nvCxnSpPr>
        <xdr:cNvPr id="722" name="直線コネクタ 721"/>
        <xdr:cNvCxnSpPr/>
      </xdr:nvCxnSpPr>
      <xdr:spPr>
        <a:xfrm flipV="1">
          <a:off x="14592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23" name="楕円 722"/>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9252</xdr:rowOff>
    </xdr:to>
    <xdr:cxnSp macro="">
      <xdr:nvCxnSpPr>
        <xdr:cNvPr id="724" name="直線コネクタ 723"/>
        <xdr:cNvCxnSpPr/>
      </xdr:nvCxnSpPr>
      <xdr:spPr>
        <a:xfrm flipV="1">
          <a:off x="13703300" y="181568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725"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26"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27"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728" name="n_1mainValue【庁舎】&#10;有形固定資産減価償却率"/>
        <xdr:cNvSpPr txBox="1"/>
      </xdr:nvSpPr>
      <xdr:spPr>
        <a:xfrm>
          <a:off x="15266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29" name="n_2mainValue【庁舎】&#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30"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1" name="直線コネクタ 7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2" name="テキスト ボックス 7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3" name="直線コネクタ 7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4" name="テキスト ボックス 7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5" name="直線コネクタ 7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6" name="テキスト ボックス 7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7" name="直線コネクタ 7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8" name="テキスト ボックス 7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9" name="直線コネクタ 7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0" name="テキスト ボックス 7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1" name="直線コネクタ 7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2" name="テキスト ボックス 7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756" name="直線コネクタ 755"/>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757"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758" name="直線コネクタ 757"/>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759"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760" name="直線コネクタ 759"/>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761"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762" name="フローチャート: 判断 761"/>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763" name="フローチャート: 判断 762"/>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64" name="フローチャート: 判断 763"/>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765" name="フローチャート: 判断 764"/>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41729</xdr:rowOff>
    </xdr:from>
    <xdr:to>
      <xdr:col>116</xdr:col>
      <xdr:colOff>114300</xdr:colOff>
      <xdr:row>102</xdr:row>
      <xdr:rowOff>143329</xdr:rowOff>
    </xdr:to>
    <xdr:sp macro="" textlink="">
      <xdr:nvSpPr>
        <xdr:cNvPr id="771" name="楕円 770"/>
        <xdr:cNvSpPr/>
      </xdr:nvSpPr>
      <xdr:spPr>
        <a:xfrm>
          <a:off x="22110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64606</xdr:rowOff>
    </xdr:from>
    <xdr:ext cx="469744" cy="259045"/>
    <xdr:sp macro="" textlink="">
      <xdr:nvSpPr>
        <xdr:cNvPr id="772" name="【庁舎】&#10;一人当たり面積該当値テキスト"/>
        <xdr:cNvSpPr txBox="1"/>
      </xdr:nvSpPr>
      <xdr:spPr>
        <a:xfrm>
          <a:off x="22199600"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51526</xdr:rowOff>
    </xdr:from>
    <xdr:to>
      <xdr:col>112</xdr:col>
      <xdr:colOff>38100</xdr:colOff>
      <xdr:row>102</xdr:row>
      <xdr:rowOff>153126</xdr:rowOff>
    </xdr:to>
    <xdr:sp macro="" textlink="">
      <xdr:nvSpPr>
        <xdr:cNvPr id="773" name="楕円 772"/>
        <xdr:cNvSpPr/>
      </xdr:nvSpPr>
      <xdr:spPr>
        <a:xfrm>
          <a:off x="2127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92529</xdr:rowOff>
    </xdr:from>
    <xdr:to>
      <xdr:col>116</xdr:col>
      <xdr:colOff>63500</xdr:colOff>
      <xdr:row>102</xdr:row>
      <xdr:rowOff>102326</xdr:rowOff>
    </xdr:to>
    <xdr:cxnSp macro="">
      <xdr:nvCxnSpPr>
        <xdr:cNvPr id="774" name="直線コネクタ 773"/>
        <xdr:cNvCxnSpPr/>
      </xdr:nvCxnSpPr>
      <xdr:spPr>
        <a:xfrm flipV="1">
          <a:off x="21323300" y="175804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775" name="楕円 774"/>
        <xdr:cNvSpPr/>
      </xdr:nvSpPr>
      <xdr:spPr>
        <a:xfrm>
          <a:off x="20383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102326</xdr:rowOff>
    </xdr:from>
    <xdr:to>
      <xdr:col>111</xdr:col>
      <xdr:colOff>177800</xdr:colOff>
      <xdr:row>102</xdr:row>
      <xdr:rowOff>108857</xdr:rowOff>
    </xdr:to>
    <xdr:cxnSp macro="">
      <xdr:nvCxnSpPr>
        <xdr:cNvPr id="776" name="直線コネクタ 775"/>
        <xdr:cNvCxnSpPr/>
      </xdr:nvCxnSpPr>
      <xdr:spPr>
        <a:xfrm flipV="1">
          <a:off x="20434300" y="17590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64588</xdr:rowOff>
    </xdr:from>
    <xdr:to>
      <xdr:col>102</xdr:col>
      <xdr:colOff>165100</xdr:colOff>
      <xdr:row>102</xdr:row>
      <xdr:rowOff>166188</xdr:rowOff>
    </xdr:to>
    <xdr:sp macro="" textlink="">
      <xdr:nvSpPr>
        <xdr:cNvPr id="777" name="楕円 776"/>
        <xdr:cNvSpPr/>
      </xdr:nvSpPr>
      <xdr:spPr>
        <a:xfrm>
          <a:off x="19494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108857</xdr:rowOff>
    </xdr:from>
    <xdr:to>
      <xdr:col>107</xdr:col>
      <xdr:colOff>50800</xdr:colOff>
      <xdr:row>102</xdr:row>
      <xdr:rowOff>115388</xdr:rowOff>
    </xdr:to>
    <xdr:cxnSp macro="">
      <xdr:nvCxnSpPr>
        <xdr:cNvPr id="778" name="直線コネクタ 777"/>
        <xdr:cNvCxnSpPr/>
      </xdr:nvCxnSpPr>
      <xdr:spPr>
        <a:xfrm flipV="1">
          <a:off x="19545300" y="175967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779"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780"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781"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169653</xdr:rowOff>
    </xdr:from>
    <xdr:ext cx="469744" cy="259045"/>
    <xdr:sp macro="" textlink="">
      <xdr:nvSpPr>
        <xdr:cNvPr id="782" name="n_1mainValue【庁舎】&#10;一人当たり面積"/>
        <xdr:cNvSpPr txBox="1"/>
      </xdr:nvSpPr>
      <xdr:spPr>
        <a:xfrm>
          <a:off x="210757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783" name="n_2mainValue【庁舎】&#10;一人当たり面積"/>
        <xdr:cNvSpPr txBox="1"/>
      </xdr:nvSpPr>
      <xdr:spPr>
        <a:xfrm>
          <a:off x="20199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11265</xdr:rowOff>
    </xdr:from>
    <xdr:ext cx="469744" cy="259045"/>
    <xdr:sp macro="" textlink="">
      <xdr:nvSpPr>
        <xdr:cNvPr id="784" name="n_3mainValue【庁舎】&#10;一人当たり面積"/>
        <xdr:cNvSpPr txBox="1"/>
      </xdr:nvSpPr>
      <xdr:spPr>
        <a:xfrm>
          <a:off x="19310427" y="173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については、平成２１年度の消防本部庁舎建設、平成２３年度の市役所新庁舎建設により規模の大きな資産が増えたことで、有形固定資産減価償却率は類似団体内平均値と比べて低い傾向にある。</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の有形固定資産減価償却率は類似団体内平均の近傍値となっているため、今後も機能を維持しつつ、公共施設等総合管理計画に基づいた施設の適正化を進めていく。</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の有形固定資産減価償却率は高い傾向にあるが、公共施設等総合管理計画に基づき、構造躯体の健全性評価を踏まえた検討を行い、施設の適正化を進めていく。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多くを占める三大都市圏の特例市と産業構造が異なり、歳入に占める自主財源の割合がそれほど高くないことや、特例市中３番目に広い市域を有することにより行政経費が割高であることから、指数は類似団体内では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引き続き、行政経費の見直しと市税徴収率向上等による自主財源の確保に取り組み、財政基盤の強化に努める。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140970</xdr:rowOff>
    </xdr:to>
    <xdr:cxnSp macro="">
      <xdr:nvCxnSpPr>
        <xdr:cNvPr id="73" name="直線コネクタ 72"/>
        <xdr:cNvCxnSpPr/>
      </xdr:nvCxnSpPr>
      <xdr:spPr>
        <a:xfrm>
          <a:off x="2336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6" name="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8" name="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0" name="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歳入面では、前年度比、市税が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一方、歳出面では、除排雪経費等の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により維持補修費が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減、災害復旧事業債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償還金の減少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となり、総額では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し、類似団体平均より低い水準にあることから、より一層、税収の増に努めるとともに、行政経費の徹底した見直しを行い、経常経費の節減に努める。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51308</xdr:rowOff>
    </xdr:to>
    <xdr:cxnSp macro="">
      <xdr:nvCxnSpPr>
        <xdr:cNvPr id="128" name="直線コネクタ 127"/>
        <xdr:cNvCxnSpPr/>
      </xdr:nvCxnSpPr>
      <xdr:spPr>
        <a:xfrm flipV="1">
          <a:off x="4114800" y="1109421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51308</xdr:rowOff>
    </xdr:to>
    <xdr:cxnSp macro="">
      <xdr:nvCxnSpPr>
        <xdr:cNvPr id="131" name="直線コネクタ 130"/>
        <xdr:cNvCxnSpPr/>
      </xdr:nvCxnSpPr>
      <xdr:spPr>
        <a:xfrm>
          <a:off x="3225800" y="1116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65</xdr:row>
      <xdr:rowOff>22352</xdr:rowOff>
    </xdr:to>
    <xdr:cxnSp macro="">
      <xdr:nvCxnSpPr>
        <xdr:cNvPr id="134" name="直線コネクタ 133"/>
        <xdr:cNvCxnSpPr/>
      </xdr:nvCxnSpPr>
      <xdr:spPr>
        <a:xfrm>
          <a:off x="2336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140716</xdr:rowOff>
    </xdr:to>
    <xdr:cxnSp macro="">
      <xdr:nvCxnSpPr>
        <xdr:cNvPr id="137" name="直線コネクタ 136"/>
        <xdr:cNvCxnSpPr/>
      </xdr:nvCxnSpPr>
      <xdr:spPr>
        <a:xfrm flipV="1">
          <a:off x="1447800" y="110025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7" name="楕円 146"/>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87139</xdr:rowOff>
    </xdr:from>
    <xdr:ext cx="762000" cy="259045"/>
    <xdr:sp macro="" textlink="">
      <xdr:nvSpPr>
        <xdr:cNvPr id="148" name="財政構造の弾力性該当値テキスト"/>
        <xdr:cNvSpPr txBox="1"/>
      </xdr:nvSpPr>
      <xdr:spPr>
        <a:xfrm>
          <a:off x="50419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49" name="楕円 148"/>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0" name="テキスト ボックス 149"/>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1" name="楕円 150"/>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2" name="テキスト ボックス 151"/>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3" name="楕円 152"/>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90695</xdr:rowOff>
    </xdr:from>
    <xdr:ext cx="762000" cy="259045"/>
    <xdr:sp macro="" textlink="">
      <xdr:nvSpPr>
        <xdr:cNvPr id="154" name="テキスト ボックス 153"/>
        <xdr:cNvSpPr txBox="1"/>
      </xdr:nvSpPr>
      <xdr:spPr>
        <a:xfrm>
          <a:off x="1955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5" name="楕円 154"/>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6" name="テキスト ボックス 155"/>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節減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に係る維持補修費の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依然として類似団体平均より高い水準であることから、今後も定員の適正化や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時間外勤務の縮減、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施設の計画的な保全などに取り組み、経費の節減を図る。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98929</xdr:rowOff>
    </xdr:from>
    <xdr:to>
      <xdr:col>23</xdr:col>
      <xdr:colOff>133350</xdr:colOff>
      <xdr:row>87</xdr:row>
      <xdr:rowOff>16777</xdr:rowOff>
    </xdr:to>
    <xdr:cxnSp macro="">
      <xdr:nvCxnSpPr>
        <xdr:cNvPr id="193" name="直線コネクタ 192"/>
        <xdr:cNvCxnSpPr/>
      </xdr:nvCxnSpPr>
      <xdr:spPr>
        <a:xfrm flipV="1">
          <a:off x="4114800" y="14843629"/>
          <a:ext cx="838200" cy="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69507</xdr:rowOff>
    </xdr:from>
    <xdr:to>
      <xdr:col>19</xdr:col>
      <xdr:colOff>133350</xdr:colOff>
      <xdr:row>87</xdr:row>
      <xdr:rowOff>16777</xdr:rowOff>
    </xdr:to>
    <xdr:cxnSp macro="">
      <xdr:nvCxnSpPr>
        <xdr:cNvPr id="196" name="直線コネクタ 195"/>
        <xdr:cNvCxnSpPr/>
      </xdr:nvCxnSpPr>
      <xdr:spPr>
        <a:xfrm>
          <a:off x="3225800" y="14814207"/>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19351</xdr:rowOff>
    </xdr:from>
    <xdr:to>
      <xdr:col>15</xdr:col>
      <xdr:colOff>82550</xdr:colOff>
      <xdr:row>86</xdr:row>
      <xdr:rowOff>69507</xdr:rowOff>
    </xdr:to>
    <xdr:cxnSp macro="">
      <xdr:nvCxnSpPr>
        <xdr:cNvPr id="199" name="直線コネクタ 198"/>
        <xdr:cNvCxnSpPr/>
      </xdr:nvCxnSpPr>
      <xdr:spPr>
        <a:xfrm>
          <a:off x="2336800" y="14764051"/>
          <a:ext cx="889000" cy="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159345</xdr:rowOff>
    </xdr:from>
    <xdr:to>
      <xdr:col>11</xdr:col>
      <xdr:colOff>31750</xdr:colOff>
      <xdr:row>86</xdr:row>
      <xdr:rowOff>19351</xdr:rowOff>
    </xdr:to>
    <xdr:cxnSp macro="">
      <xdr:nvCxnSpPr>
        <xdr:cNvPr id="202" name="直線コネクタ 201"/>
        <xdr:cNvCxnSpPr/>
      </xdr:nvCxnSpPr>
      <xdr:spPr>
        <a:xfrm>
          <a:off x="1447800" y="14732595"/>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48129</xdr:rowOff>
    </xdr:from>
    <xdr:to>
      <xdr:col>23</xdr:col>
      <xdr:colOff>184150</xdr:colOff>
      <xdr:row>86</xdr:row>
      <xdr:rowOff>149729</xdr:rowOff>
    </xdr:to>
    <xdr:sp macro="" textlink="">
      <xdr:nvSpPr>
        <xdr:cNvPr id="212" name="楕円 211"/>
        <xdr:cNvSpPr/>
      </xdr:nvSpPr>
      <xdr:spPr>
        <a:xfrm>
          <a:off x="4902200" y="147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20206</xdr:rowOff>
    </xdr:from>
    <xdr:ext cx="762000" cy="259045"/>
    <xdr:sp macro="" textlink="">
      <xdr:nvSpPr>
        <xdr:cNvPr id="213" name="人件費・物件費等の状況該当値テキスト"/>
        <xdr:cNvSpPr txBox="1"/>
      </xdr:nvSpPr>
      <xdr:spPr>
        <a:xfrm>
          <a:off x="5041900" y="147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137427</xdr:rowOff>
    </xdr:from>
    <xdr:to>
      <xdr:col>19</xdr:col>
      <xdr:colOff>184150</xdr:colOff>
      <xdr:row>87</xdr:row>
      <xdr:rowOff>67577</xdr:rowOff>
    </xdr:to>
    <xdr:sp macro="" textlink="">
      <xdr:nvSpPr>
        <xdr:cNvPr id="214" name="楕円 213"/>
        <xdr:cNvSpPr/>
      </xdr:nvSpPr>
      <xdr:spPr>
        <a:xfrm>
          <a:off x="4064000" y="148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52354</xdr:rowOff>
    </xdr:from>
    <xdr:ext cx="736600" cy="259045"/>
    <xdr:sp macro="" textlink="">
      <xdr:nvSpPr>
        <xdr:cNvPr id="215" name="テキスト ボックス 214"/>
        <xdr:cNvSpPr txBox="1"/>
      </xdr:nvSpPr>
      <xdr:spPr>
        <a:xfrm>
          <a:off x="3733800" y="1496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18707</xdr:rowOff>
    </xdr:from>
    <xdr:to>
      <xdr:col>15</xdr:col>
      <xdr:colOff>133350</xdr:colOff>
      <xdr:row>86</xdr:row>
      <xdr:rowOff>120307</xdr:rowOff>
    </xdr:to>
    <xdr:sp macro="" textlink="">
      <xdr:nvSpPr>
        <xdr:cNvPr id="216" name="楕円 215"/>
        <xdr:cNvSpPr/>
      </xdr:nvSpPr>
      <xdr:spPr>
        <a:xfrm>
          <a:off x="3175000" y="147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105084</xdr:rowOff>
    </xdr:from>
    <xdr:ext cx="762000" cy="259045"/>
    <xdr:sp macro="" textlink="">
      <xdr:nvSpPr>
        <xdr:cNvPr id="217" name="テキスト ボックス 216"/>
        <xdr:cNvSpPr txBox="1"/>
      </xdr:nvSpPr>
      <xdr:spPr>
        <a:xfrm>
          <a:off x="2844800" y="148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140001</xdr:rowOff>
    </xdr:from>
    <xdr:to>
      <xdr:col>11</xdr:col>
      <xdr:colOff>82550</xdr:colOff>
      <xdr:row>86</xdr:row>
      <xdr:rowOff>70151</xdr:rowOff>
    </xdr:to>
    <xdr:sp macro="" textlink="">
      <xdr:nvSpPr>
        <xdr:cNvPr id="218" name="楕円 217"/>
        <xdr:cNvSpPr/>
      </xdr:nvSpPr>
      <xdr:spPr>
        <a:xfrm>
          <a:off x="2286000" y="147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54928</xdr:rowOff>
    </xdr:from>
    <xdr:ext cx="762000" cy="259045"/>
    <xdr:sp macro="" textlink="">
      <xdr:nvSpPr>
        <xdr:cNvPr id="219" name="テキスト ボックス 218"/>
        <xdr:cNvSpPr txBox="1"/>
      </xdr:nvSpPr>
      <xdr:spPr>
        <a:xfrm>
          <a:off x="1955800" y="14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108545</xdr:rowOff>
    </xdr:from>
    <xdr:to>
      <xdr:col>7</xdr:col>
      <xdr:colOff>31750</xdr:colOff>
      <xdr:row>86</xdr:row>
      <xdr:rowOff>38695</xdr:rowOff>
    </xdr:to>
    <xdr:sp macro="" textlink="">
      <xdr:nvSpPr>
        <xdr:cNvPr id="220" name="楕円 219"/>
        <xdr:cNvSpPr/>
      </xdr:nvSpPr>
      <xdr:spPr>
        <a:xfrm>
          <a:off x="1397000" y="146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23472</xdr:rowOff>
    </xdr:from>
    <xdr:ext cx="762000" cy="259045"/>
    <xdr:sp macro="" textlink="">
      <xdr:nvSpPr>
        <xdr:cNvPr id="221" name="テキスト ボックス 220"/>
        <xdr:cNvSpPr txBox="1"/>
      </xdr:nvSpPr>
      <xdr:spPr>
        <a:xfrm>
          <a:off x="1066800" y="147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国が給与構造改革に着手する前から独自の給与適正化を進めてきたことにより、ラスパイレス指数は平成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年から類似団体内で最も低い数値となっている。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引き続き国の取り扱いを基本とし、地域の状況を勘案し適正な給与運用に努める。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74084</xdr:rowOff>
    </xdr:to>
    <xdr:cxnSp macro="">
      <xdr:nvCxnSpPr>
        <xdr:cNvPr id="255" name="直線コネクタ 254"/>
        <xdr:cNvCxnSpPr/>
      </xdr:nvCxnSpPr>
      <xdr:spPr>
        <a:xfrm flipV="1">
          <a:off x="16179800" y="139213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74084</xdr:rowOff>
    </xdr:to>
    <xdr:cxnSp macro="">
      <xdr:nvCxnSpPr>
        <xdr:cNvPr id="258" name="直線コネクタ 257"/>
        <xdr:cNvCxnSpPr/>
      </xdr:nvCxnSpPr>
      <xdr:spPr>
        <a:xfrm>
          <a:off x="15290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33866</xdr:rowOff>
    </xdr:to>
    <xdr:cxnSp macro="">
      <xdr:nvCxnSpPr>
        <xdr:cNvPr id="261" name="直線コネクタ 260"/>
        <xdr:cNvCxnSpPr/>
      </xdr:nvCxnSpPr>
      <xdr:spPr>
        <a:xfrm>
          <a:off x="14401800" y="13921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104775</xdr:rowOff>
    </xdr:from>
    <xdr:to>
      <xdr:col>68</xdr:col>
      <xdr:colOff>152400</xdr:colOff>
      <xdr:row>81</xdr:row>
      <xdr:rowOff>33866</xdr:rowOff>
    </xdr:to>
    <xdr:cxnSp macro="">
      <xdr:nvCxnSpPr>
        <xdr:cNvPr id="264" name="直線コネクタ 263"/>
        <xdr:cNvCxnSpPr/>
      </xdr:nvCxnSpPr>
      <xdr:spPr>
        <a:xfrm>
          <a:off x="13512800" y="138207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154516</xdr:rowOff>
    </xdr:from>
    <xdr:to>
      <xdr:col>81</xdr:col>
      <xdr:colOff>95250</xdr:colOff>
      <xdr:row>81</xdr:row>
      <xdr:rowOff>84666</xdr:rowOff>
    </xdr:to>
    <xdr:sp macro="" textlink="">
      <xdr:nvSpPr>
        <xdr:cNvPr id="274" name="楕円 273"/>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75793</xdr:rowOff>
    </xdr:from>
    <xdr:ext cx="762000" cy="259045"/>
    <xdr:sp macro="" textlink="">
      <xdr:nvSpPr>
        <xdr:cNvPr id="275"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6" name="楕円 275"/>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7" name="テキスト ボックス 276"/>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78" name="楕円 277"/>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79" name="テキスト ボックス 278"/>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0" name="楕円 279"/>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1" name="テキスト ボックス 280"/>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53975</xdr:rowOff>
    </xdr:from>
    <xdr:to>
      <xdr:col>64</xdr:col>
      <xdr:colOff>152400</xdr:colOff>
      <xdr:row>80</xdr:row>
      <xdr:rowOff>155575</xdr:rowOff>
    </xdr:to>
    <xdr:sp macro="" textlink="">
      <xdr:nvSpPr>
        <xdr:cNvPr id="282" name="楕円 281"/>
        <xdr:cNvSpPr/>
      </xdr:nvSpPr>
      <xdr:spPr>
        <a:xfrm>
          <a:off x="13462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165752</xdr:rowOff>
    </xdr:from>
    <xdr:ext cx="762000" cy="259045"/>
    <xdr:sp macro="" textlink="">
      <xdr:nvSpPr>
        <xdr:cNvPr id="283" name="テキスト ボックス 282"/>
        <xdr:cNvSpPr txBox="1"/>
      </xdr:nvSpPr>
      <xdr:spPr>
        <a:xfrm>
          <a:off x="13131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年度にかけて、定員適正化計画に基づき人員削減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行ってきた。計画終了後も引き続き定員の適正化に取り組んでいる。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普通会計部門においては、平成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人削減した。今後も、事務の見直しやアウトソーシングの推進等により、定員の適正化を進めていく。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58420</xdr:rowOff>
    </xdr:from>
    <xdr:to>
      <xdr:col>81</xdr:col>
      <xdr:colOff>44450</xdr:colOff>
      <xdr:row>66</xdr:row>
      <xdr:rowOff>65315</xdr:rowOff>
    </xdr:to>
    <xdr:cxnSp macro="">
      <xdr:nvCxnSpPr>
        <xdr:cNvPr id="320" name="直線コネクタ 319"/>
        <xdr:cNvCxnSpPr/>
      </xdr:nvCxnSpPr>
      <xdr:spPr>
        <a:xfrm flipV="1">
          <a:off x="16179800" y="113741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65315</xdr:rowOff>
    </xdr:from>
    <xdr:to>
      <xdr:col>77</xdr:col>
      <xdr:colOff>44450</xdr:colOff>
      <xdr:row>66</xdr:row>
      <xdr:rowOff>75656</xdr:rowOff>
    </xdr:to>
    <xdr:cxnSp macro="">
      <xdr:nvCxnSpPr>
        <xdr:cNvPr id="323" name="直線コネクタ 322"/>
        <xdr:cNvCxnSpPr/>
      </xdr:nvCxnSpPr>
      <xdr:spPr>
        <a:xfrm flipV="1">
          <a:off x="15290800" y="113810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65315</xdr:rowOff>
    </xdr:from>
    <xdr:to>
      <xdr:col>72</xdr:col>
      <xdr:colOff>203200</xdr:colOff>
      <xdr:row>66</xdr:row>
      <xdr:rowOff>75656</xdr:rowOff>
    </xdr:to>
    <xdr:cxnSp macro="">
      <xdr:nvCxnSpPr>
        <xdr:cNvPr id="326" name="直線コネクタ 325"/>
        <xdr:cNvCxnSpPr/>
      </xdr:nvCxnSpPr>
      <xdr:spPr>
        <a:xfrm>
          <a:off x="14401800" y="113810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65315</xdr:rowOff>
    </xdr:from>
    <xdr:to>
      <xdr:col>68</xdr:col>
      <xdr:colOff>152400</xdr:colOff>
      <xdr:row>66</xdr:row>
      <xdr:rowOff>65315</xdr:rowOff>
    </xdr:to>
    <xdr:cxnSp macro="">
      <xdr:nvCxnSpPr>
        <xdr:cNvPr id="329" name="直線コネクタ 328"/>
        <xdr:cNvCxnSpPr/>
      </xdr:nvCxnSpPr>
      <xdr:spPr>
        <a:xfrm>
          <a:off x="13512800" y="1138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39" name="楕円 338"/>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0" name="定員管理の状況該当値テキスト"/>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14515</xdr:rowOff>
    </xdr:from>
    <xdr:to>
      <xdr:col>77</xdr:col>
      <xdr:colOff>95250</xdr:colOff>
      <xdr:row>66</xdr:row>
      <xdr:rowOff>116115</xdr:rowOff>
    </xdr:to>
    <xdr:sp macro="" textlink="">
      <xdr:nvSpPr>
        <xdr:cNvPr id="341" name="楕円 340"/>
        <xdr:cNvSpPr/>
      </xdr:nvSpPr>
      <xdr:spPr>
        <a:xfrm>
          <a:off x="16129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100892</xdr:rowOff>
    </xdr:from>
    <xdr:ext cx="736600" cy="259045"/>
    <xdr:sp macro="" textlink="">
      <xdr:nvSpPr>
        <xdr:cNvPr id="342" name="テキスト ボックス 341"/>
        <xdr:cNvSpPr txBox="1"/>
      </xdr:nvSpPr>
      <xdr:spPr>
        <a:xfrm>
          <a:off x="15798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24856</xdr:rowOff>
    </xdr:from>
    <xdr:to>
      <xdr:col>73</xdr:col>
      <xdr:colOff>44450</xdr:colOff>
      <xdr:row>66</xdr:row>
      <xdr:rowOff>126456</xdr:rowOff>
    </xdr:to>
    <xdr:sp macro="" textlink="">
      <xdr:nvSpPr>
        <xdr:cNvPr id="343" name="楕円 342"/>
        <xdr:cNvSpPr/>
      </xdr:nvSpPr>
      <xdr:spPr>
        <a:xfrm>
          <a:off x="15240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111233</xdr:rowOff>
    </xdr:from>
    <xdr:ext cx="762000" cy="259045"/>
    <xdr:sp macro="" textlink="">
      <xdr:nvSpPr>
        <xdr:cNvPr id="344" name="テキスト ボックス 343"/>
        <xdr:cNvSpPr txBox="1"/>
      </xdr:nvSpPr>
      <xdr:spPr>
        <a:xfrm>
          <a:off x="14909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14515</xdr:rowOff>
    </xdr:from>
    <xdr:to>
      <xdr:col>68</xdr:col>
      <xdr:colOff>203200</xdr:colOff>
      <xdr:row>66</xdr:row>
      <xdr:rowOff>116115</xdr:rowOff>
    </xdr:to>
    <xdr:sp macro="" textlink="">
      <xdr:nvSpPr>
        <xdr:cNvPr id="345" name="楕円 344"/>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100892</xdr:rowOff>
    </xdr:from>
    <xdr:ext cx="762000" cy="259045"/>
    <xdr:sp macro="" textlink="">
      <xdr:nvSpPr>
        <xdr:cNvPr id="346" name="テキスト ボックス 345"/>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14515</xdr:rowOff>
    </xdr:from>
    <xdr:to>
      <xdr:col>64</xdr:col>
      <xdr:colOff>152400</xdr:colOff>
      <xdr:row>66</xdr:row>
      <xdr:rowOff>116115</xdr:rowOff>
    </xdr:to>
    <xdr:sp macro="" textlink="">
      <xdr:nvSpPr>
        <xdr:cNvPr id="347" name="楕円 346"/>
        <xdr:cNvSpPr/>
      </xdr:nvSpPr>
      <xdr:spPr>
        <a:xfrm>
          <a:off x="13462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100892</xdr:rowOff>
    </xdr:from>
    <xdr:ext cx="762000" cy="259045"/>
    <xdr:sp macro="" textlink="">
      <xdr:nvSpPr>
        <xdr:cNvPr id="348" name="テキスト ボックス 347"/>
        <xdr:cNvSpPr txBox="1"/>
      </xdr:nvSpPr>
      <xdr:spPr>
        <a:xfrm>
          <a:off x="13131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新市建設計画に基づく事業や和島小学校統合校舎等新築事業を始めとした過疎対策事業、中越沖地震からの災害復旧事業に取り組んだ結果、元利償還金の額が多く、類似団体の中では高くなっている。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一方、中越大震災に係る災害復旧債の償還終了等により元利償還金が減少していること、交付税措置のある有利な起債を選択してきたことから、前年度に対し</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ポイント低下した。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引き続き、起債を活用する際は、交付税措置のある有利な起債の選択を図っていく。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76200</xdr:rowOff>
    </xdr:to>
    <xdr:cxnSp macro="">
      <xdr:nvCxnSpPr>
        <xdr:cNvPr id="381" name="直線コネクタ 380"/>
        <xdr:cNvCxnSpPr/>
      </xdr:nvCxnSpPr>
      <xdr:spPr>
        <a:xfrm flipV="1">
          <a:off x="16179800" y="70493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1270</xdr:rowOff>
    </xdr:to>
    <xdr:cxnSp macro="">
      <xdr:nvCxnSpPr>
        <xdr:cNvPr id="384" name="直線コネクタ 383"/>
        <xdr:cNvCxnSpPr/>
      </xdr:nvCxnSpPr>
      <xdr:spPr>
        <a:xfrm flipV="1">
          <a:off x="15290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162137</xdr:rowOff>
    </xdr:to>
    <xdr:cxnSp macro="">
      <xdr:nvCxnSpPr>
        <xdr:cNvPr id="387" name="直線コネクタ 386"/>
        <xdr:cNvCxnSpPr/>
      </xdr:nvCxnSpPr>
      <xdr:spPr>
        <a:xfrm flipV="1">
          <a:off x="14401800" y="72021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44</xdr:row>
      <xdr:rowOff>4233</xdr:rowOff>
    </xdr:to>
    <xdr:cxnSp macro="">
      <xdr:nvCxnSpPr>
        <xdr:cNvPr id="390" name="直線コネクタ 389"/>
        <xdr:cNvCxnSpPr/>
      </xdr:nvCxnSpPr>
      <xdr:spPr>
        <a:xfrm flipV="1">
          <a:off x="13512800" y="736303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1"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6" name="楕円 405"/>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7" name="テキスト ボックス 406"/>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8" name="楕円 40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9" name="テキスト ボックス 40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の内訳として、一般会計等に係る地方債の現在高が多いが、交付税措置のある有利な起債を選択しており、将来負担額が過大とならないよう配慮している。公営企業債等繰入見込額の減といった良化要因があったが、充当可能基金（主に財政調整基金）の減や基準財政需要額算入見込額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今後も行政経費の節減や歳入の確保、交付税措置のある有利な起債を引き続き活用するなど、後世代への過度の負担とならないよう健全財政の堅持に努める。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98284</xdr:rowOff>
    </xdr:from>
    <xdr:to>
      <xdr:col>81</xdr:col>
      <xdr:colOff>44450</xdr:colOff>
      <xdr:row>19</xdr:row>
      <xdr:rowOff>26035</xdr:rowOff>
    </xdr:to>
    <xdr:cxnSp macro="">
      <xdr:nvCxnSpPr>
        <xdr:cNvPr id="443" name="直線コネクタ 442"/>
        <xdr:cNvCxnSpPr/>
      </xdr:nvCxnSpPr>
      <xdr:spPr>
        <a:xfrm>
          <a:off x="16179800" y="3184384"/>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161149</xdr:rowOff>
    </xdr:from>
    <xdr:to>
      <xdr:col>77</xdr:col>
      <xdr:colOff>44450</xdr:colOff>
      <xdr:row>18</xdr:row>
      <xdr:rowOff>98284</xdr:rowOff>
    </xdr:to>
    <xdr:cxnSp macro="">
      <xdr:nvCxnSpPr>
        <xdr:cNvPr id="446" name="直線コネクタ 445"/>
        <xdr:cNvCxnSpPr/>
      </xdr:nvCxnSpPr>
      <xdr:spPr>
        <a:xfrm>
          <a:off x="15290800" y="307579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161149</xdr:rowOff>
    </xdr:from>
    <xdr:to>
      <xdr:col>72</xdr:col>
      <xdr:colOff>203200</xdr:colOff>
      <xdr:row>18</xdr:row>
      <xdr:rowOff>44662</xdr:rowOff>
    </xdr:to>
    <xdr:cxnSp macro="">
      <xdr:nvCxnSpPr>
        <xdr:cNvPr id="449" name="直線コネクタ 448"/>
        <xdr:cNvCxnSpPr/>
      </xdr:nvCxnSpPr>
      <xdr:spPr>
        <a:xfrm flipV="1">
          <a:off x="14401800" y="3075799"/>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44662</xdr:rowOff>
    </xdr:from>
    <xdr:to>
      <xdr:col>68</xdr:col>
      <xdr:colOff>152400</xdr:colOff>
      <xdr:row>19</xdr:row>
      <xdr:rowOff>17992</xdr:rowOff>
    </xdr:to>
    <xdr:cxnSp macro="">
      <xdr:nvCxnSpPr>
        <xdr:cNvPr id="452" name="直線コネクタ 451"/>
        <xdr:cNvCxnSpPr/>
      </xdr:nvCxnSpPr>
      <xdr:spPr>
        <a:xfrm flipV="1">
          <a:off x="13512800" y="31307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146685</xdr:rowOff>
    </xdr:from>
    <xdr:to>
      <xdr:col>81</xdr:col>
      <xdr:colOff>95250</xdr:colOff>
      <xdr:row>19</xdr:row>
      <xdr:rowOff>76835</xdr:rowOff>
    </xdr:to>
    <xdr:sp macro="" textlink="">
      <xdr:nvSpPr>
        <xdr:cNvPr id="462" name="楕円 461"/>
        <xdr:cNvSpPr/>
      </xdr:nvSpPr>
      <xdr:spPr>
        <a:xfrm>
          <a:off x="169672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118762</xdr:rowOff>
    </xdr:from>
    <xdr:ext cx="762000" cy="259045"/>
    <xdr:sp macro="" textlink="">
      <xdr:nvSpPr>
        <xdr:cNvPr id="463" name="将来負担の状況該当値テキスト"/>
        <xdr:cNvSpPr txBox="1"/>
      </xdr:nvSpPr>
      <xdr:spPr>
        <a:xfrm>
          <a:off x="17106900" y="320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47484</xdr:rowOff>
    </xdr:from>
    <xdr:to>
      <xdr:col>77</xdr:col>
      <xdr:colOff>95250</xdr:colOff>
      <xdr:row>18</xdr:row>
      <xdr:rowOff>149084</xdr:rowOff>
    </xdr:to>
    <xdr:sp macro="" textlink="">
      <xdr:nvSpPr>
        <xdr:cNvPr id="464" name="楕円 463"/>
        <xdr:cNvSpPr/>
      </xdr:nvSpPr>
      <xdr:spPr>
        <a:xfrm>
          <a:off x="16129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133861</xdr:rowOff>
    </xdr:from>
    <xdr:ext cx="736600" cy="259045"/>
    <xdr:sp macro="" textlink="">
      <xdr:nvSpPr>
        <xdr:cNvPr id="465" name="テキスト ボックス 464"/>
        <xdr:cNvSpPr txBox="1"/>
      </xdr:nvSpPr>
      <xdr:spPr>
        <a:xfrm>
          <a:off x="15798800" y="32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110349</xdr:rowOff>
    </xdr:from>
    <xdr:to>
      <xdr:col>73</xdr:col>
      <xdr:colOff>44450</xdr:colOff>
      <xdr:row>18</xdr:row>
      <xdr:rowOff>40499</xdr:rowOff>
    </xdr:to>
    <xdr:sp macro="" textlink="">
      <xdr:nvSpPr>
        <xdr:cNvPr id="466" name="楕円 465"/>
        <xdr:cNvSpPr/>
      </xdr:nvSpPr>
      <xdr:spPr>
        <a:xfrm>
          <a:off x="15240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25276</xdr:rowOff>
    </xdr:from>
    <xdr:ext cx="762000" cy="259045"/>
    <xdr:sp macro="" textlink="">
      <xdr:nvSpPr>
        <xdr:cNvPr id="467" name="テキスト ボックス 466"/>
        <xdr:cNvSpPr txBox="1"/>
      </xdr:nvSpPr>
      <xdr:spPr>
        <a:xfrm>
          <a:off x="14909800" y="31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165312</xdr:rowOff>
    </xdr:from>
    <xdr:to>
      <xdr:col>68</xdr:col>
      <xdr:colOff>203200</xdr:colOff>
      <xdr:row>18</xdr:row>
      <xdr:rowOff>95462</xdr:rowOff>
    </xdr:to>
    <xdr:sp macro="" textlink="">
      <xdr:nvSpPr>
        <xdr:cNvPr id="468" name="楕円 467"/>
        <xdr:cNvSpPr/>
      </xdr:nvSpPr>
      <xdr:spPr>
        <a:xfrm>
          <a:off x="14351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80239</xdr:rowOff>
    </xdr:from>
    <xdr:ext cx="762000" cy="259045"/>
    <xdr:sp macro="" textlink="">
      <xdr:nvSpPr>
        <xdr:cNvPr id="469" name="テキスト ボックス 468"/>
        <xdr:cNvSpPr txBox="1"/>
      </xdr:nvSpPr>
      <xdr:spPr>
        <a:xfrm>
          <a:off x="14020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138642</xdr:rowOff>
    </xdr:from>
    <xdr:to>
      <xdr:col>64</xdr:col>
      <xdr:colOff>152400</xdr:colOff>
      <xdr:row>19</xdr:row>
      <xdr:rowOff>68792</xdr:rowOff>
    </xdr:to>
    <xdr:sp macro="" textlink="">
      <xdr:nvSpPr>
        <xdr:cNvPr id="470" name="楕円 469"/>
        <xdr:cNvSpPr/>
      </xdr:nvSpPr>
      <xdr:spPr>
        <a:xfrm>
          <a:off x="13462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53569</xdr:rowOff>
    </xdr:from>
    <xdr:ext cx="762000" cy="259045"/>
    <xdr:sp macro="" textlink="">
      <xdr:nvSpPr>
        <xdr:cNvPr id="471" name="テキスト ボックス 470"/>
        <xdr:cNvSpPr txBox="1"/>
      </xdr:nvSpPr>
      <xdr:spPr>
        <a:xfrm>
          <a:off x="13131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この結果、人件費に係る経常収支比率は類似団体の中位を維持している。今後も引き続き多方面からの取り組みを進め、さらなる人件費の削減に努める。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37</xdr:row>
      <xdr:rowOff>127000</xdr:rowOff>
    </xdr:to>
    <xdr:cxnSp macro="">
      <xdr:nvCxnSpPr>
        <xdr:cNvPr id="70" name="直線コネクタ 69"/>
        <xdr:cNvCxnSpPr/>
      </xdr:nvCxnSpPr>
      <xdr:spPr>
        <a:xfrm>
          <a:off x="3987800" y="6470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127000</xdr:rowOff>
    </xdr:from>
    <xdr:to>
      <xdr:col>19</xdr:col>
      <xdr:colOff>187325</xdr:colOff>
      <xdr:row>37</xdr:row>
      <xdr:rowOff>146050</xdr:rowOff>
    </xdr:to>
    <xdr:cxnSp macro="">
      <xdr:nvCxnSpPr>
        <xdr:cNvPr id="73" name="直線コネクタ 72"/>
        <xdr:cNvCxnSpPr/>
      </xdr:nvCxnSpPr>
      <xdr:spPr>
        <a:xfrm flipV="1">
          <a:off x="3098800" y="647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60325</xdr:rowOff>
    </xdr:from>
    <xdr:to>
      <xdr:col>15</xdr:col>
      <xdr:colOff>98425</xdr:colOff>
      <xdr:row>37</xdr:row>
      <xdr:rowOff>146050</xdr:rowOff>
    </xdr:to>
    <xdr:cxnSp macro="">
      <xdr:nvCxnSpPr>
        <xdr:cNvPr id="76" name="直線コネクタ 75"/>
        <xdr:cNvCxnSpPr/>
      </xdr:nvCxnSpPr>
      <xdr:spPr>
        <a:xfrm>
          <a:off x="2209800" y="64039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50800</xdr:rowOff>
    </xdr:from>
    <xdr:to>
      <xdr:col>11</xdr:col>
      <xdr:colOff>9525</xdr:colOff>
      <xdr:row>37</xdr:row>
      <xdr:rowOff>60325</xdr:rowOff>
    </xdr:to>
    <xdr:cxnSp macro="">
      <xdr:nvCxnSpPr>
        <xdr:cNvPr id="79" name="直線コネクタ 78"/>
        <xdr:cNvCxnSpPr/>
      </xdr:nvCxnSpPr>
      <xdr:spPr>
        <a:xfrm>
          <a:off x="1320800" y="6394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9" name="楕円 88"/>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48277</xdr:rowOff>
    </xdr:from>
    <xdr:ext cx="762000" cy="259045"/>
    <xdr:sp macro="" textlink="">
      <xdr:nvSpPr>
        <xdr:cNvPr id="90"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76200</xdr:rowOff>
    </xdr:from>
    <xdr:to>
      <xdr:col>20</xdr:col>
      <xdr:colOff>38100</xdr:colOff>
      <xdr:row>38</xdr:row>
      <xdr:rowOff>6350</xdr:rowOff>
    </xdr:to>
    <xdr:sp macro="" textlink="">
      <xdr:nvSpPr>
        <xdr:cNvPr id="91" name="楕円 90"/>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92" name="テキスト ボックス 91"/>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93" name="楕円 92"/>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4" name="テキスト ボックス 93"/>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xdr:rowOff>
    </xdr:from>
    <xdr:to>
      <xdr:col>11</xdr:col>
      <xdr:colOff>60325</xdr:colOff>
      <xdr:row>37</xdr:row>
      <xdr:rowOff>111125</xdr:rowOff>
    </xdr:to>
    <xdr:sp macro="" textlink="">
      <xdr:nvSpPr>
        <xdr:cNvPr id="95" name="楕円 94"/>
        <xdr:cNvSpPr/>
      </xdr:nvSpPr>
      <xdr:spPr>
        <a:xfrm>
          <a:off x="2159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121302</xdr:rowOff>
    </xdr:from>
    <xdr:ext cx="762000" cy="259045"/>
    <xdr:sp macro="" textlink="">
      <xdr:nvSpPr>
        <xdr:cNvPr id="96" name="テキスト ボックス 95"/>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7" name="楕円 96"/>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111777</xdr:rowOff>
    </xdr:from>
    <xdr:ext cx="762000" cy="259045"/>
    <xdr:sp macro="" textlink="">
      <xdr:nvSpPr>
        <xdr:cNvPr id="98" name="テキスト ボックス 97"/>
        <xdr:cNvSpPr txBox="1"/>
      </xdr:nvSpPr>
      <xdr:spPr>
        <a:xfrm>
          <a:off x="939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施設管理経費の減少などに伴い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引き続き行政経費の節減等に取り組み、物件費の増加を抑えるよう努める。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146050</xdr:rowOff>
    </xdr:to>
    <xdr:cxnSp macro="">
      <xdr:nvCxnSpPr>
        <xdr:cNvPr id="133" name="直線コネクタ 132"/>
        <xdr:cNvCxnSpPr/>
      </xdr:nvCxnSpPr>
      <xdr:spPr>
        <a:xfrm flipV="1">
          <a:off x="15671800" y="30062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146050</xdr:rowOff>
    </xdr:to>
    <xdr:cxnSp macro="">
      <xdr:nvCxnSpPr>
        <xdr:cNvPr id="136" name="直線コネクタ 135"/>
        <xdr:cNvCxnSpPr/>
      </xdr:nvCxnSpPr>
      <xdr:spPr>
        <a:xfrm>
          <a:off x="14782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80736</xdr:rowOff>
    </xdr:to>
    <xdr:cxnSp macro="">
      <xdr:nvCxnSpPr>
        <xdr:cNvPr id="139" name="直線コネクタ 138"/>
        <xdr:cNvCxnSpPr/>
      </xdr:nvCxnSpPr>
      <xdr:spPr>
        <a:xfrm>
          <a:off x="13893800" y="2919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4536</xdr:rowOff>
    </xdr:to>
    <xdr:cxnSp macro="">
      <xdr:nvCxnSpPr>
        <xdr:cNvPr id="142" name="直線コネクタ 141"/>
        <xdr:cNvCxnSpPr/>
      </xdr:nvCxnSpPr>
      <xdr:spPr>
        <a:xfrm>
          <a:off x="13004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52" name="楕円 151"/>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57348</xdr:rowOff>
    </xdr:from>
    <xdr:ext cx="762000" cy="259045"/>
    <xdr:sp macro="" textlink="">
      <xdr:nvSpPr>
        <xdr:cNvPr id="153" name="物件費該当値テキスト"/>
        <xdr:cNvSpPr txBox="1"/>
      </xdr:nvSpPr>
      <xdr:spPr>
        <a:xfrm>
          <a:off x="165989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4" name="楕円 153"/>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5" name="テキスト ボックス 154"/>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6" name="楕円 155"/>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7" name="テキスト ボックス 156"/>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8" name="楕円 157"/>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9" name="テキスト ボックス 158"/>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60" name="楕円 159"/>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61" name="テキスト ボックス 160"/>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私立認可保育所運営に係る扶助費の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減少など</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扶助費は当面増加傾向が見込まれることから、増加の抑制に努める。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107950</xdr:rowOff>
    </xdr:to>
    <xdr:cxnSp macro="">
      <xdr:nvCxnSpPr>
        <xdr:cNvPr id="194" name="直線コネクタ 193"/>
        <xdr:cNvCxnSpPr/>
      </xdr:nvCxnSpPr>
      <xdr:spPr>
        <a:xfrm flipV="1">
          <a:off x="3987800" y="916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107950</xdr:rowOff>
    </xdr:to>
    <xdr:cxnSp macro="">
      <xdr:nvCxnSpPr>
        <xdr:cNvPr id="197" name="直線コネクタ 196"/>
        <xdr:cNvCxnSpPr/>
      </xdr:nvCxnSpPr>
      <xdr:spPr>
        <a:xfrm>
          <a:off x="3098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114300</xdr:rowOff>
    </xdr:from>
    <xdr:to>
      <xdr:col>15</xdr:col>
      <xdr:colOff>98425</xdr:colOff>
      <xdr:row>53</xdr:row>
      <xdr:rowOff>31750</xdr:rowOff>
    </xdr:to>
    <xdr:cxnSp macro="">
      <xdr:nvCxnSpPr>
        <xdr:cNvPr id="200" name="直線コネクタ 199"/>
        <xdr:cNvCxnSpPr/>
      </xdr:nvCxnSpPr>
      <xdr:spPr>
        <a:xfrm>
          <a:off x="2209800" y="9029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114300</xdr:rowOff>
    </xdr:from>
    <xdr:to>
      <xdr:col>11</xdr:col>
      <xdr:colOff>9525</xdr:colOff>
      <xdr:row>52</xdr:row>
      <xdr:rowOff>127000</xdr:rowOff>
    </xdr:to>
    <xdr:cxnSp macro="">
      <xdr:nvCxnSpPr>
        <xdr:cNvPr id="203" name="直線コネクタ 202"/>
        <xdr:cNvCxnSpPr/>
      </xdr:nvCxnSpPr>
      <xdr:spPr>
        <a:xfrm flipV="1">
          <a:off x="1320800" y="902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13" name="楕円 212"/>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48277</xdr:rowOff>
    </xdr:from>
    <xdr:ext cx="762000" cy="259045"/>
    <xdr:sp macro="" textlink="">
      <xdr:nvSpPr>
        <xdr:cNvPr id="214" name="扶助費該当値テキスト"/>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5" name="楕円 214"/>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6" name="テキスト ボックス 215"/>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7" name="楕円 216"/>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8" name="テキスト ボックス 217"/>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63500</xdr:rowOff>
    </xdr:from>
    <xdr:to>
      <xdr:col>11</xdr:col>
      <xdr:colOff>60325</xdr:colOff>
      <xdr:row>52</xdr:row>
      <xdr:rowOff>165100</xdr:rowOff>
    </xdr:to>
    <xdr:sp macro="" textlink="">
      <xdr:nvSpPr>
        <xdr:cNvPr id="219" name="楕円 218"/>
        <xdr:cNvSpPr/>
      </xdr:nvSpPr>
      <xdr:spPr>
        <a:xfrm>
          <a:off x="2159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3827</xdr:rowOff>
    </xdr:from>
    <xdr:ext cx="762000" cy="259045"/>
    <xdr:sp macro="" textlink="">
      <xdr:nvSpPr>
        <xdr:cNvPr id="220" name="テキスト ボックス 219"/>
        <xdr:cNvSpPr txBox="1"/>
      </xdr:nvSpPr>
      <xdr:spPr>
        <a:xfrm>
          <a:off x="1828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21" name="楕円 220"/>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22" name="テキスト ボックス 221"/>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除排雪経費の減に伴う維持補修費の減少などにより、前年度比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引き続き各会計において健全財政に取り組み、普通会計の負担額を減らしていくよう努める。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78015</xdr:rowOff>
    </xdr:to>
    <xdr:cxnSp macro="">
      <xdr:nvCxnSpPr>
        <xdr:cNvPr id="257" name="直線コネクタ 256"/>
        <xdr:cNvCxnSpPr/>
      </xdr:nvCxnSpPr>
      <xdr:spPr>
        <a:xfrm flipV="1">
          <a:off x="15671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78015</xdr:rowOff>
    </xdr:to>
    <xdr:cxnSp macro="">
      <xdr:nvCxnSpPr>
        <xdr:cNvPr id="260" name="直線コネクタ 259"/>
        <xdr:cNvCxnSpPr/>
      </xdr:nvCxnSpPr>
      <xdr:spPr>
        <a:xfrm>
          <a:off x="14782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56</xdr:row>
      <xdr:rowOff>1815</xdr:rowOff>
    </xdr:to>
    <xdr:cxnSp macro="">
      <xdr:nvCxnSpPr>
        <xdr:cNvPr id="263" name="直線コネクタ 262"/>
        <xdr:cNvCxnSpPr/>
      </xdr:nvCxnSpPr>
      <xdr:spPr>
        <a:xfrm>
          <a:off x="13893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56</xdr:row>
      <xdr:rowOff>12700</xdr:rowOff>
    </xdr:to>
    <xdr:cxnSp macro="">
      <xdr:nvCxnSpPr>
        <xdr:cNvPr id="266" name="直線コネクタ 265"/>
        <xdr:cNvCxnSpPr/>
      </xdr:nvCxnSpPr>
      <xdr:spPr>
        <a:xfrm flipV="1">
          <a:off x="13004800" y="9526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6" name="楕円 275"/>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83655</xdr:rowOff>
    </xdr:from>
    <xdr:ext cx="762000" cy="259045"/>
    <xdr:sp macro="" textlink="">
      <xdr:nvSpPr>
        <xdr:cNvPr id="277" name="その他該当値テキスト"/>
        <xdr:cNvSpPr txBox="1"/>
      </xdr:nvSpPr>
      <xdr:spPr>
        <a:xfrm>
          <a:off x="16598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8" name="楕円 277"/>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79" name="テキスト ボックス 278"/>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80" name="楕円 279"/>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37392</xdr:rowOff>
    </xdr:from>
    <xdr:ext cx="762000" cy="259045"/>
    <xdr:sp macro="" textlink="">
      <xdr:nvSpPr>
        <xdr:cNvPr id="281" name="テキスト ボックス 280"/>
        <xdr:cNvSpPr txBox="1"/>
      </xdr:nvSpPr>
      <xdr:spPr>
        <a:xfrm>
          <a:off x="14401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2" name="楕円 281"/>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132642</xdr:rowOff>
    </xdr:from>
    <xdr:ext cx="762000" cy="259045"/>
    <xdr:sp macro="" textlink="">
      <xdr:nvSpPr>
        <xdr:cNvPr id="283" name="テキスト ボックス 282"/>
        <xdr:cNvSpPr txBox="1"/>
      </xdr:nvSpPr>
      <xdr:spPr>
        <a:xfrm>
          <a:off x="13512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4" name="楕円 28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85" name="テキスト ボックス 28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下水道事業への繰出金は減少しているものの、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養護老人ホーム運営事業費の増加などにより、前年度比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今後も補助金・負担金の効果を検証しながら、交付の妥当性について判断していく。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62992</xdr:rowOff>
    </xdr:to>
    <xdr:cxnSp macro="">
      <xdr:nvCxnSpPr>
        <xdr:cNvPr id="316" name="直線コネクタ 315"/>
        <xdr:cNvCxnSpPr/>
      </xdr:nvCxnSpPr>
      <xdr:spPr>
        <a:xfrm>
          <a:off x="15671800" y="5883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53848</xdr:rowOff>
    </xdr:to>
    <xdr:cxnSp macro="">
      <xdr:nvCxnSpPr>
        <xdr:cNvPr id="319" name="直線コネクタ 318"/>
        <xdr:cNvCxnSpPr/>
      </xdr:nvCxnSpPr>
      <xdr:spPr>
        <a:xfrm>
          <a:off x="14782800" y="5883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53848</xdr:rowOff>
    </xdr:to>
    <xdr:cxnSp macro="">
      <xdr:nvCxnSpPr>
        <xdr:cNvPr id="322" name="直線コネクタ 321"/>
        <xdr:cNvCxnSpPr/>
      </xdr:nvCxnSpPr>
      <xdr:spPr>
        <a:xfrm>
          <a:off x="13893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99568</xdr:rowOff>
    </xdr:to>
    <xdr:cxnSp macro="">
      <xdr:nvCxnSpPr>
        <xdr:cNvPr id="325" name="直線コネクタ 324"/>
        <xdr:cNvCxnSpPr/>
      </xdr:nvCxnSpPr>
      <xdr:spPr>
        <a:xfrm flipV="1">
          <a:off x="13004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35" name="楕円 334"/>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36"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7" name="楕円 336"/>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8" name="テキスト ボックス 337"/>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39" name="楕円 338"/>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40" name="テキスト ボックス 339"/>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41" name="楕円 340"/>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42" name="テキスト ボックス 341"/>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43" name="楕円 342"/>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44" name="テキスト ボックス 343"/>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新市建設計画に基づく事業や和島小学校統合校舎等新築事業を始めとした過疎対策事業、中越沖地震からの災害復旧事業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に取り組んだ結果、元利償還金の額が多く、類似団体より高い水準である。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中越大震災に係る災害復旧事業の償還終了等により公債費が減少したこと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なお、合併特例債等交付税措置のある有利な起債を選択してきたため、公債費総額の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程度は交付税措置されている。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69850</xdr:rowOff>
    </xdr:from>
    <xdr:to>
      <xdr:col>26</xdr:col>
      <xdr:colOff>184150</xdr:colOff>
      <xdr:row>82</xdr:row>
      <xdr:rowOff>69850</xdr:rowOff>
    </xdr:to>
    <xdr:cxnSp macro="">
      <xdr:nvCxnSpPr>
        <xdr:cNvPr id="359" name="直線コネクタ 358"/>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99077</xdr:rowOff>
    </xdr:from>
    <xdr:ext cx="508000" cy="259045"/>
    <xdr:sp macro="" textlink="">
      <xdr:nvSpPr>
        <xdr:cNvPr id="360" name="テキスト ボックス 359"/>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12700</xdr:rowOff>
    </xdr:from>
    <xdr:to>
      <xdr:col>26</xdr:col>
      <xdr:colOff>184150</xdr:colOff>
      <xdr:row>79</xdr:row>
      <xdr:rowOff>12700</xdr:rowOff>
    </xdr:to>
    <xdr:cxnSp macro="">
      <xdr:nvCxnSpPr>
        <xdr:cNvPr id="363" name="直線コネクタ 362"/>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41927</xdr:rowOff>
    </xdr:from>
    <xdr:ext cx="508000" cy="259045"/>
    <xdr:sp macro="" textlink="">
      <xdr:nvSpPr>
        <xdr:cNvPr id="364" name="テキスト ボックス 363"/>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127000</xdr:rowOff>
    </xdr:from>
    <xdr:to>
      <xdr:col>26</xdr:col>
      <xdr:colOff>184150</xdr:colOff>
      <xdr:row>75</xdr:row>
      <xdr:rowOff>127000</xdr:rowOff>
    </xdr:to>
    <xdr:cxnSp macro="">
      <xdr:nvCxnSpPr>
        <xdr:cNvPr id="367" name="直線コネクタ 366"/>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156227</xdr:rowOff>
    </xdr:from>
    <xdr:ext cx="508000" cy="259045"/>
    <xdr:sp macro="" textlink="">
      <xdr:nvSpPr>
        <xdr:cNvPr id="368" name="テキスト ボックス 367"/>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9" name="直線コネクタ 36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70" name="テキスト ボックス 36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69850</xdr:rowOff>
    </xdr:from>
    <xdr:to>
      <xdr:col>26</xdr:col>
      <xdr:colOff>184150</xdr:colOff>
      <xdr:row>72</xdr:row>
      <xdr:rowOff>69850</xdr:rowOff>
    </xdr:to>
    <xdr:cxnSp macro="">
      <xdr:nvCxnSpPr>
        <xdr:cNvPr id="371" name="直線コネクタ 370"/>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99077</xdr:rowOff>
    </xdr:from>
    <xdr:ext cx="508000" cy="259045"/>
    <xdr:sp macro="" textlink="">
      <xdr:nvSpPr>
        <xdr:cNvPr id="372" name="テキスト ボックス 371"/>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xdr:rowOff>
    </xdr:from>
    <xdr:to>
      <xdr:col>24</xdr:col>
      <xdr:colOff>25400</xdr:colOff>
      <xdr:row>80</xdr:row>
      <xdr:rowOff>117475</xdr:rowOff>
    </xdr:to>
    <xdr:cxnSp macro="">
      <xdr:nvCxnSpPr>
        <xdr:cNvPr id="376" name="直線コネクタ 375"/>
        <xdr:cNvCxnSpPr/>
      </xdr:nvCxnSpPr>
      <xdr:spPr>
        <a:xfrm flipV="1">
          <a:off x="4826000" y="125190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89552</xdr:rowOff>
    </xdr:from>
    <xdr:ext cx="762000" cy="259045"/>
    <xdr:sp macro="" textlink="">
      <xdr:nvSpPr>
        <xdr:cNvPr id="377" name="公債費最小値テキスト"/>
        <xdr:cNvSpPr txBox="1"/>
      </xdr:nvSpPr>
      <xdr:spPr>
        <a:xfrm>
          <a:off x="4914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117475</xdr:rowOff>
    </xdr:from>
    <xdr:to>
      <xdr:col>24</xdr:col>
      <xdr:colOff>114300</xdr:colOff>
      <xdr:row>80</xdr:row>
      <xdr:rowOff>117475</xdr:rowOff>
    </xdr:to>
    <xdr:cxnSp macro="">
      <xdr:nvCxnSpPr>
        <xdr:cNvPr id="378" name="直線コネクタ 377"/>
        <xdr:cNvCxnSpPr/>
      </xdr:nvCxnSpPr>
      <xdr:spPr>
        <a:xfrm>
          <a:off x="4737100" y="138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89552</xdr:rowOff>
    </xdr:from>
    <xdr:ext cx="762000" cy="259045"/>
    <xdr:sp macro="" textlink="">
      <xdr:nvSpPr>
        <xdr:cNvPr id="379" name="公債費最大値テキスト"/>
        <xdr:cNvSpPr txBox="1"/>
      </xdr:nvSpPr>
      <xdr:spPr>
        <a:xfrm>
          <a:off x="4914900" y="1226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xdr:rowOff>
    </xdr:from>
    <xdr:to>
      <xdr:col>24</xdr:col>
      <xdr:colOff>114300</xdr:colOff>
      <xdr:row>73</xdr:row>
      <xdr:rowOff>3175</xdr:rowOff>
    </xdr:to>
    <xdr:cxnSp macro="">
      <xdr:nvCxnSpPr>
        <xdr:cNvPr id="380" name="直線コネクタ 379"/>
        <xdr:cNvCxnSpPr/>
      </xdr:nvCxnSpPr>
      <xdr:spPr>
        <a:xfrm>
          <a:off x="4737100" y="1251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127000</xdr:rowOff>
    </xdr:from>
    <xdr:to>
      <xdr:col>24</xdr:col>
      <xdr:colOff>25400</xdr:colOff>
      <xdr:row>80</xdr:row>
      <xdr:rowOff>22225</xdr:rowOff>
    </xdr:to>
    <xdr:cxnSp macro="">
      <xdr:nvCxnSpPr>
        <xdr:cNvPr id="381" name="直線コネクタ 380"/>
        <xdr:cNvCxnSpPr/>
      </xdr:nvCxnSpPr>
      <xdr:spPr>
        <a:xfrm flipV="1">
          <a:off x="3987800" y="136715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102252</xdr:rowOff>
    </xdr:from>
    <xdr:ext cx="762000" cy="259045"/>
    <xdr:sp macro="" textlink="">
      <xdr:nvSpPr>
        <xdr:cNvPr id="382" name="公債費平均値テキスト"/>
        <xdr:cNvSpPr txBox="1"/>
      </xdr:nvSpPr>
      <xdr:spPr>
        <a:xfrm>
          <a:off x="4914900" y="1296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85725</xdr:rowOff>
    </xdr:from>
    <xdr:to>
      <xdr:col>24</xdr:col>
      <xdr:colOff>76200</xdr:colOff>
      <xdr:row>77</xdr:row>
      <xdr:rowOff>15875</xdr:rowOff>
    </xdr:to>
    <xdr:sp macro="" textlink="">
      <xdr:nvSpPr>
        <xdr:cNvPr id="383" name="フローチャート: 判断 382"/>
        <xdr:cNvSpPr/>
      </xdr:nvSpPr>
      <xdr:spPr>
        <a:xfrm>
          <a:off x="4775200" y="1311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22225</xdr:rowOff>
    </xdr:from>
    <xdr:to>
      <xdr:col>19</xdr:col>
      <xdr:colOff>187325</xdr:colOff>
      <xdr:row>80</xdr:row>
      <xdr:rowOff>127000</xdr:rowOff>
    </xdr:to>
    <xdr:cxnSp macro="">
      <xdr:nvCxnSpPr>
        <xdr:cNvPr id="384" name="直線コネクタ 383"/>
        <xdr:cNvCxnSpPr/>
      </xdr:nvCxnSpPr>
      <xdr:spPr>
        <a:xfrm flipV="1">
          <a:off x="3098800" y="137382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161925</xdr:rowOff>
    </xdr:from>
    <xdr:to>
      <xdr:col>20</xdr:col>
      <xdr:colOff>38100</xdr:colOff>
      <xdr:row>77</xdr:row>
      <xdr:rowOff>92075</xdr:rowOff>
    </xdr:to>
    <xdr:sp macro="" textlink="">
      <xdr:nvSpPr>
        <xdr:cNvPr id="385" name="フローチャート: 判断 384"/>
        <xdr:cNvSpPr/>
      </xdr:nvSpPr>
      <xdr:spPr>
        <a:xfrm>
          <a:off x="3937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102252</xdr:rowOff>
    </xdr:from>
    <xdr:ext cx="736600" cy="259045"/>
    <xdr:sp macro="" textlink="">
      <xdr:nvSpPr>
        <xdr:cNvPr id="386" name="テキスト ボックス 385"/>
        <xdr:cNvSpPr txBox="1"/>
      </xdr:nvSpPr>
      <xdr:spPr>
        <a:xfrm>
          <a:off x="3606800" y="1296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98425</xdr:rowOff>
    </xdr:from>
    <xdr:to>
      <xdr:col>15</xdr:col>
      <xdr:colOff>98425</xdr:colOff>
      <xdr:row>80</xdr:row>
      <xdr:rowOff>127000</xdr:rowOff>
    </xdr:to>
    <xdr:cxnSp macro="">
      <xdr:nvCxnSpPr>
        <xdr:cNvPr id="387" name="直線コネクタ 386"/>
        <xdr:cNvCxnSpPr/>
      </xdr:nvCxnSpPr>
      <xdr:spPr>
        <a:xfrm>
          <a:off x="2209800" y="1381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38100</xdr:rowOff>
    </xdr:from>
    <xdr:to>
      <xdr:col>15</xdr:col>
      <xdr:colOff>149225</xdr:colOff>
      <xdr:row>77</xdr:row>
      <xdr:rowOff>139700</xdr:rowOff>
    </xdr:to>
    <xdr:sp macro="" textlink="">
      <xdr:nvSpPr>
        <xdr:cNvPr id="388" name="フローチャート: 判断 387"/>
        <xdr:cNvSpPr/>
      </xdr:nvSpPr>
      <xdr:spPr>
        <a:xfrm>
          <a:off x="3048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149877</xdr:rowOff>
    </xdr:from>
    <xdr:ext cx="762000" cy="259045"/>
    <xdr:sp macro="" textlink="">
      <xdr:nvSpPr>
        <xdr:cNvPr id="389" name="テキスト ボックス 388"/>
        <xdr:cNvSpPr txBox="1"/>
      </xdr:nvSpPr>
      <xdr:spPr>
        <a:xfrm>
          <a:off x="2717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98425</xdr:rowOff>
    </xdr:from>
    <xdr:to>
      <xdr:col>11</xdr:col>
      <xdr:colOff>9525</xdr:colOff>
      <xdr:row>81</xdr:row>
      <xdr:rowOff>41275</xdr:rowOff>
    </xdr:to>
    <xdr:cxnSp macro="">
      <xdr:nvCxnSpPr>
        <xdr:cNvPr id="390" name="直線コネクタ 389"/>
        <xdr:cNvCxnSpPr/>
      </xdr:nvCxnSpPr>
      <xdr:spPr>
        <a:xfrm flipV="1">
          <a:off x="1320800" y="13814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47625</xdr:rowOff>
    </xdr:from>
    <xdr:to>
      <xdr:col>11</xdr:col>
      <xdr:colOff>60325</xdr:colOff>
      <xdr:row>77</xdr:row>
      <xdr:rowOff>149225</xdr:rowOff>
    </xdr:to>
    <xdr:sp macro="" textlink="">
      <xdr:nvSpPr>
        <xdr:cNvPr id="391" name="フローチャート: 判断 390"/>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159402</xdr:rowOff>
    </xdr:from>
    <xdr:ext cx="762000" cy="259045"/>
    <xdr:sp macro="" textlink="">
      <xdr:nvSpPr>
        <xdr:cNvPr id="392" name="テキスト ボックス 391"/>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93" name="フローチャート: 判断 392"/>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92727</xdr:rowOff>
    </xdr:from>
    <xdr:ext cx="762000" cy="259045"/>
    <xdr:sp macro="" textlink="">
      <xdr:nvSpPr>
        <xdr:cNvPr id="394" name="テキスト ボックス 393"/>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76200</xdr:rowOff>
    </xdr:from>
    <xdr:to>
      <xdr:col>24</xdr:col>
      <xdr:colOff>76200</xdr:colOff>
      <xdr:row>80</xdr:row>
      <xdr:rowOff>6350</xdr:rowOff>
    </xdr:to>
    <xdr:sp macro="" textlink="">
      <xdr:nvSpPr>
        <xdr:cNvPr id="400" name="楕円 399"/>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48277</xdr:rowOff>
    </xdr:from>
    <xdr:ext cx="762000" cy="259045"/>
    <xdr:sp macro="" textlink="">
      <xdr:nvSpPr>
        <xdr:cNvPr id="401" name="公債費該当値テキスト"/>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142875</xdr:rowOff>
    </xdr:from>
    <xdr:to>
      <xdr:col>20</xdr:col>
      <xdr:colOff>38100</xdr:colOff>
      <xdr:row>80</xdr:row>
      <xdr:rowOff>73025</xdr:rowOff>
    </xdr:to>
    <xdr:sp macro="" textlink="">
      <xdr:nvSpPr>
        <xdr:cNvPr id="402" name="楕円 401"/>
        <xdr:cNvSpPr/>
      </xdr:nvSpPr>
      <xdr:spPr>
        <a:xfrm>
          <a:off x="3937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57802</xdr:rowOff>
    </xdr:from>
    <xdr:ext cx="736600" cy="259045"/>
    <xdr:sp macro="" textlink="">
      <xdr:nvSpPr>
        <xdr:cNvPr id="403" name="テキスト ボックス 402"/>
        <xdr:cNvSpPr txBox="1"/>
      </xdr:nvSpPr>
      <xdr:spPr>
        <a:xfrm>
          <a:off x="3606800" y="137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404" name="楕円 403"/>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405" name="テキスト ボックス 404"/>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47625</xdr:rowOff>
    </xdr:from>
    <xdr:to>
      <xdr:col>11</xdr:col>
      <xdr:colOff>60325</xdr:colOff>
      <xdr:row>80</xdr:row>
      <xdr:rowOff>149225</xdr:rowOff>
    </xdr:to>
    <xdr:sp macro="" textlink="">
      <xdr:nvSpPr>
        <xdr:cNvPr id="406" name="楕円 405"/>
        <xdr:cNvSpPr/>
      </xdr:nvSpPr>
      <xdr:spPr>
        <a:xfrm>
          <a:off x="2159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134002</xdr:rowOff>
    </xdr:from>
    <xdr:ext cx="762000" cy="259045"/>
    <xdr:sp macro="" textlink="">
      <xdr:nvSpPr>
        <xdr:cNvPr id="407" name="テキスト ボックス 406"/>
        <xdr:cNvSpPr txBox="1"/>
      </xdr:nvSpPr>
      <xdr:spPr>
        <a:xfrm>
          <a:off x="1828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161925</xdr:rowOff>
    </xdr:from>
    <xdr:to>
      <xdr:col>6</xdr:col>
      <xdr:colOff>171450</xdr:colOff>
      <xdr:row>81</xdr:row>
      <xdr:rowOff>92075</xdr:rowOff>
    </xdr:to>
    <xdr:sp macro="" textlink="">
      <xdr:nvSpPr>
        <xdr:cNvPr id="408" name="楕円 407"/>
        <xdr:cNvSpPr/>
      </xdr:nvSpPr>
      <xdr:spPr>
        <a:xfrm>
          <a:off x="1270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76852</xdr:rowOff>
    </xdr:from>
    <xdr:ext cx="762000" cy="259045"/>
    <xdr:sp macro="" textlink="">
      <xdr:nvSpPr>
        <xdr:cNvPr id="409" name="テキスト ボックス 408"/>
        <xdr:cNvSpPr txBox="1"/>
      </xdr:nvSpPr>
      <xdr:spPr>
        <a:xfrm>
          <a:off x="939800" y="139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類似団体に比べ、公債費の占める割合が高いため、公債費以外の経費は平均より低い水準になっている。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定員の適正化や行政経費の見直しに継続して取り組み、経常経費のさらなる節減に努める。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5" name="直線コネクタ 434"/>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6"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7" name="直線コネクタ 436"/>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8"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9" name="直線コネクタ 438"/>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168148</xdr:rowOff>
    </xdr:to>
    <xdr:cxnSp macro="">
      <xdr:nvCxnSpPr>
        <xdr:cNvPr id="440" name="直線コネクタ 439"/>
        <xdr:cNvCxnSpPr/>
      </xdr:nvCxnSpPr>
      <xdr:spPr>
        <a:xfrm flipV="1">
          <a:off x="15671800" y="131343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41" name="公債費以外平均値テキスト"/>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2" name="フローチャート: 判断 441"/>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168148</xdr:rowOff>
    </xdr:to>
    <xdr:cxnSp macro="">
      <xdr:nvCxnSpPr>
        <xdr:cNvPr id="443" name="直線コネクタ 442"/>
        <xdr:cNvCxnSpPr/>
      </xdr:nvCxnSpPr>
      <xdr:spPr>
        <a:xfrm>
          <a:off x="14782800" y="13120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4" name="フローチャート: 判断 44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5" name="テキスト ボックス 444"/>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90424</xdr:rowOff>
    </xdr:to>
    <xdr:cxnSp macro="">
      <xdr:nvCxnSpPr>
        <xdr:cNvPr id="446" name="直線コネクタ 445"/>
        <xdr:cNvCxnSpPr/>
      </xdr:nvCxnSpPr>
      <xdr:spPr>
        <a:xfrm>
          <a:off x="13893800" y="12978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7" name="フローチャート: 判断 44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8" name="テキスト ボックス 44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170435</xdr:rowOff>
    </xdr:to>
    <xdr:cxnSp macro="">
      <xdr:nvCxnSpPr>
        <xdr:cNvPr id="449" name="直線コネクタ 448"/>
        <xdr:cNvCxnSpPr/>
      </xdr:nvCxnSpPr>
      <xdr:spPr>
        <a:xfrm flipV="1">
          <a:off x="13004800" y="129788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50" name="フローチャート: 判断 44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1" name="テキスト ボックス 45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2" name="フローチャート: 判断 45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3" name="テキスト ボックス 45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9" name="楕円 45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6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61" name="楕円 46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62" name="テキスト ボックス 46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63" name="楕円 46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64" name="テキスト ボックス 46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65" name="楕円 464"/>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66" name="テキスト ボックス 465"/>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67" name="楕円 466"/>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68" name="テキスト ボックス 46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53238</xdr:rowOff>
    </xdr:from>
    <xdr:to>
      <xdr:col>29</xdr:col>
      <xdr:colOff>127000</xdr:colOff>
      <xdr:row>15</xdr:row>
      <xdr:rowOff>58725</xdr:rowOff>
    </xdr:to>
    <xdr:cxnSp macro="">
      <xdr:nvCxnSpPr>
        <xdr:cNvPr id="50" name="直線コネクタ 49"/>
        <xdr:cNvCxnSpPr/>
      </xdr:nvCxnSpPr>
      <xdr:spPr bwMode="auto">
        <a:xfrm flipV="1">
          <a:off x="5003800" y="2672613"/>
          <a:ext cx="6477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58725</xdr:rowOff>
    </xdr:from>
    <xdr:to>
      <xdr:col>26</xdr:col>
      <xdr:colOff>50800</xdr:colOff>
      <xdr:row>15</xdr:row>
      <xdr:rowOff>77889</xdr:rowOff>
    </xdr:to>
    <xdr:cxnSp macro="">
      <xdr:nvCxnSpPr>
        <xdr:cNvPr id="53" name="直線コネクタ 52"/>
        <xdr:cNvCxnSpPr/>
      </xdr:nvCxnSpPr>
      <xdr:spPr bwMode="auto">
        <a:xfrm flipV="1">
          <a:off x="4305300" y="267810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56210</xdr:rowOff>
    </xdr:from>
    <xdr:to>
      <xdr:col>22</xdr:col>
      <xdr:colOff>114300</xdr:colOff>
      <xdr:row>15</xdr:row>
      <xdr:rowOff>77889</xdr:rowOff>
    </xdr:to>
    <xdr:cxnSp macro="">
      <xdr:nvCxnSpPr>
        <xdr:cNvPr id="56" name="直線コネクタ 55"/>
        <xdr:cNvCxnSpPr/>
      </xdr:nvCxnSpPr>
      <xdr:spPr bwMode="auto">
        <a:xfrm>
          <a:off x="3606800" y="2675585"/>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56210</xdr:rowOff>
    </xdr:from>
    <xdr:to>
      <xdr:col>18</xdr:col>
      <xdr:colOff>177800</xdr:colOff>
      <xdr:row>16</xdr:row>
      <xdr:rowOff>1803</xdr:rowOff>
    </xdr:to>
    <xdr:cxnSp macro="">
      <xdr:nvCxnSpPr>
        <xdr:cNvPr id="59" name="直線コネクタ 58"/>
        <xdr:cNvCxnSpPr/>
      </xdr:nvCxnSpPr>
      <xdr:spPr bwMode="auto">
        <a:xfrm flipV="1">
          <a:off x="2908300" y="2675585"/>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2438</xdr:rowOff>
    </xdr:from>
    <xdr:to>
      <xdr:col>29</xdr:col>
      <xdr:colOff>177800</xdr:colOff>
      <xdr:row>15</xdr:row>
      <xdr:rowOff>104038</xdr:rowOff>
    </xdr:to>
    <xdr:sp macro="" textlink="">
      <xdr:nvSpPr>
        <xdr:cNvPr id="69" name="楕円 68"/>
        <xdr:cNvSpPr/>
      </xdr:nvSpPr>
      <xdr:spPr bwMode="auto">
        <a:xfrm>
          <a:off x="5600700" y="26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18965</xdr:rowOff>
    </xdr:from>
    <xdr:ext cx="762000" cy="259045"/>
    <xdr:sp macro="" textlink="">
      <xdr:nvSpPr>
        <xdr:cNvPr id="70" name="人口1人当たり決算額の推移該当値テキスト130"/>
        <xdr:cNvSpPr txBox="1"/>
      </xdr:nvSpPr>
      <xdr:spPr>
        <a:xfrm>
          <a:off x="5740400" y="246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7925</xdr:rowOff>
    </xdr:from>
    <xdr:to>
      <xdr:col>26</xdr:col>
      <xdr:colOff>101600</xdr:colOff>
      <xdr:row>15</xdr:row>
      <xdr:rowOff>109525</xdr:rowOff>
    </xdr:to>
    <xdr:sp macro="" textlink="">
      <xdr:nvSpPr>
        <xdr:cNvPr id="71" name="楕円 70"/>
        <xdr:cNvSpPr/>
      </xdr:nvSpPr>
      <xdr:spPr bwMode="auto">
        <a:xfrm>
          <a:off x="49530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119702</xdr:rowOff>
    </xdr:from>
    <xdr:ext cx="736600" cy="259045"/>
    <xdr:sp macro="" textlink="">
      <xdr:nvSpPr>
        <xdr:cNvPr id="72" name="テキスト ボックス 71"/>
        <xdr:cNvSpPr txBox="1"/>
      </xdr:nvSpPr>
      <xdr:spPr>
        <a:xfrm>
          <a:off x="4622800" y="23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27089</xdr:rowOff>
    </xdr:from>
    <xdr:to>
      <xdr:col>22</xdr:col>
      <xdr:colOff>165100</xdr:colOff>
      <xdr:row>15</xdr:row>
      <xdr:rowOff>128689</xdr:rowOff>
    </xdr:to>
    <xdr:sp macro="" textlink="">
      <xdr:nvSpPr>
        <xdr:cNvPr id="73" name="楕円 72"/>
        <xdr:cNvSpPr/>
      </xdr:nvSpPr>
      <xdr:spPr bwMode="auto">
        <a:xfrm>
          <a:off x="4254500" y="26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138866</xdr:rowOff>
    </xdr:from>
    <xdr:ext cx="762000" cy="259045"/>
    <xdr:sp macro="" textlink="">
      <xdr:nvSpPr>
        <xdr:cNvPr id="74" name="テキスト ボックス 73"/>
        <xdr:cNvSpPr txBox="1"/>
      </xdr:nvSpPr>
      <xdr:spPr>
        <a:xfrm>
          <a:off x="3924300" y="241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5410</xdr:rowOff>
    </xdr:from>
    <xdr:to>
      <xdr:col>19</xdr:col>
      <xdr:colOff>38100</xdr:colOff>
      <xdr:row>15</xdr:row>
      <xdr:rowOff>107010</xdr:rowOff>
    </xdr:to>
    <xdr:sp macro="" textlink="">
      <xdr:nvSpPr>
        <xdr:cNvPr id="75" name="楕円 74"/>
        <xdr:cNvSpPr/>
      </xdr:nvSpPr>
      <xdr:spPr bwMode="auto">
        <a:xfrm>
          <a:off x="3556000" y="262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117187</xdr:rowOff>
    </xdr:from>
    <xdr:ext cx="762000" cy="259045"/>
    <xdr:sp macro="" textlink="">
      <xdr:nvSpPr>
        <xdr:cNvPr id="76" name="テキスト ボックス 75"/>
        <xdr:cNvSpPr txBox="1"/>
      </xdr:nvSpPr>
      <xdr:spPr>
        <a:xfrm>
          <a:off x="3225800" y="2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122453</xdr:rowOff>
    </xdr:from>
    <xdr:to>
      <xdr:col>15</xdr:col>
      <xdr:colOff>101600</xdr:colOff>
      <xdr:row>16</xdr:row>
      <xdr:rowOff>52603</xdr:rowOff>
    </xdr:to>
    <xdr:sp macro="" textlink="">
      <xdr:nvSpPr>
        <xdr:cNvPr id="77" name="楕円 76"/>
        <xdr:cNvSpPr/>
      </xdr:nvSpPr>
      <xdr:spPr bwMode="auto">
        <a:xfrm>
          <a:off x="2857500" y="274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62780</xdr:rowOff>
    </xdr:from>
    <xdr:ext cx="762000" cy="259045"/>
    <xdr:sp macro="" textlink="">
      <xdr:nvSpPr>
        <xdr:cNvPr id="78" name="テキスト ボックス 77"/>
        <xdr:cNvSpPr txBox="1"/>
      </xdr:nvSpPr>
      <xdr:spPr>
        <a:xfrm>
          <a:off x="2527300" y="25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98425</xdr:rowOff>
    </xdr:from>
    <xdr:to>
      <xdr:col>29</xdr:col>
      <xdr:colOff>127000</xdr:colOff>
      <xdr:row>35</xdr:row>
      <xdr:rowOff>134086</xdr:rowOff>
    </xdr:to>
    <xdr:cxnSp macro="">
      <xdr:nvCxnSpPr>
        <xdr:cNvPr id="111" name="直線コネクタ 110"/>
        <xdr:cNvCxnSpPr/>
      </xdr:nvCxnSpPr>
      <xdr:spPr bwMode="auto">
        <a:xfrm>
          <a:off x="5003800" y="6708775"/>
          <a:ext cx="6477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38112</xdr:rowOff>
    </xdr:from>
    <xdr:to>
      <xdr:col>26</xdr:col>
      <xdr:colOff>50800</xdr:colOff>
      <xdr:row>35</xdr:row>
      <xdr:rowOff>98425</xdr:rowOff>
    </xdr:to>
    <xdr:cxnSp macro="">
      <xdr:nvCxnSpPr>
        <xdr:cNvPr id="114" name="直線コネクタ 113"/>
        <xdr:cNvCxnSpPr/>
      </xdr:nvCxnSpPr>
      <xdr:spPr bwMode="auto">
        <a:xfrm>
          <a:off x="4305300" y="6648462"/>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296126</xdr:rowOff>
    </xdr:from>
    <xdr:to>
      <xdr:col>22</xdr:col>
      <xdr:colOff>114300</xdr:colOff>
      <xdr:row>35</xdr:row>
      <xdr:rowOff>38112</xdr:rowOff>
    </xdr:to>
    <xdr:cxnSp macro="">
      <xdr:nvCxnSpPr>
        <xdr:cNvPr id="117" name="直線コネクタ 116"/>
        <xdr:cNvCxnSpPr/>
      </xdr:nvCxnSpPr>
      <xdr:spPr bwMode="auto">
        <a:xfrm>
          <a:off x="3606800" y="6563576"/>
          <a:ext cx="698500" cy="8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149098</xdr:rowOff>
    </xdr:from>
    <xdr:to>
      <xdr:col>18</xdr:col>
      <xdr:colOff>177800</xdr:colOff>
      <xdr:row>34</xdr:row>
      <xdr:rowOff>296126</xdr:rowOff>
    </xdr:to>
    <xdr:cxnSp macro="">
      <xdr:nvCxnSpPr>
        <xdr:cNvPr id="120" name="直線コネクタ 119"/>
        <xdr:cNvCxnSpPr/>
      </xdr:nvCxnSpPr>
      <xdr:spPr bwMode="auto">
        <a:xfrm>
          <a:off x="2908300" y="6416548"/>
          <a:ext cx="698500" cy="14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83286</xdr:rowOff>
    </xdr:from>
    <xdr:to>
      <xdr:col>29</xdr:col>
      <xdr:colOff>177800</xdr:colOff>
      <xdr:row>35</xdr:row>
      <xdr:rowOff>184886</xdr:rowOff>
    </xdr:to>
    <xdr:sp macro="" textlink="">
      <xdr:nvSpPr>
        <xdr:cNvPr id="130" name="楕円 129"/>
        <xdr:cNvSpPr/>
      </xdr:nvSpPr>
      <xdr:spPr bwMode="auto">
        <a:xfrm>
          <a:off x="5600700" y="669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271263</xdr:rowOff>
    </xdr:from>
    <xdr:ext cx="762000" cy="259045"/>
    <xdr:sp macro="" textlink="">
      <xdr:nvSpPr>
        <xdr:cNvPr id="131" name="人口1人当たり決算額の推移該当値テキスト445"/>
        <xdr:cNvSpPr txBox="1"/>
      </xdr:nvSpPr>
      <xdr:spPr>
        <a:xfrm>
          <a:off x="5740400" y="65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47625</xdr:rowOff>
    </xdr:from>
    <xdr:to>
      <xdr:col>26</xdr:col>
      <xdr:colOff>101600</xdr:colOff>
      <xdr:row>35</xdr:row>
      <xdr:rowOff>149225</xdr:rowOff>
    </xdr:to>
    <xdr:sp macro="" textlink="">
      <xdr:nvSpPr>
        <xdr:cNvPr id="132" name="楕円 131"/>
        <xdr:cNvSpPr/>
      </xdr:nvSpPr>
      <xdr:spPr bwMode="auto">
        <a:xfrm>
          <a:off x="4953000" y="66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159402</xdr:rowOff>
    </xdr:from>
    <xdr:ext cx="736600" cy="259045"/>
    <xdr:sp macro="" textlink="">
      <xdr:nvSpPr>
        <xdr:cNvPr id="133" name="テキスト ボックス 132"/>
        <xdr:cNvSpPr txBox="1"/>
      </xdr:nvSpPr>
      <xdr:spPr>
        <a:xfrm>
          <a:off x="4622800" y="6426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330212</xdr:rowOff>
    </xdr:from>
    <xdr:to>
      <xdr:col>22</xdr:col>
      <xdr:colOff>165100</xdr:colOff>
      <xdr:row>35</xdr:row>
      <xdr:rowOff>88912</xdr:rowOff>
    </xdr:to>
    <xdr:sp macro="" textlink="">
      <xdr:nvSpPr>
        <xdr:cNvPr id="134" name="楕円 133"/>
        <xdr:cNvSpPr/>
      </xdr:nvSpPr>
      <xdr:spPr bwMode="auto">
        <a:xfrm>
          <a:off x="4254500" y="65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99090</xdr:rowOff>
    </xdr:from>
    <xdr:ext cx="762000" cy="259045"/>
    <xdr:sp macro="" textlink="">
      <xdr:nvSpPr>
        <xdr:cNvPr id="135" name="テキスト ボックス 134"/>
        <xdr:cNvSpPr txBox="1"/>
      </xdr:nvSpPr>
      <xdr:spPr>
        <a:xfrm>
          <a:off x="3924300" y="63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245326</xdr:rowOff>
    </xdr:from>
    <xdr:to>
      <xdr:col>19</xdr:col>
      <xdr:colOff>38100</xdr:colOff>
      <xdr:row>35</xdr:row>
      <xdr:rowOff>4026</xdr:rowOff>
    </xdr:to>
    <xdr:sp macro="" textlink="">
      <xdr:nvSpPr>
        <xdr:cNvPr id="136" name="楕円 135"/>
        <xdr:cNvSpPr/>
      </xdr:nvSpPr>
      <xdr:spPr bwMode="auto">
        <a:xfrm>
          <a:off x="3556000" y="651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14203</xdr:rowOff>
    </xdr:from>
    <xdr:ext cx="762000" cy="259045"/>
    <xdr:sp macro="" textlink="">
      <xdr:nvSpPr>
        <xdr:cNvPr id="137" name="テキスト ボックス 136"/>
        <xdr:cNvSpPr txBox="1"/>
      </xdr:nvSpPr>
      <xdr:spPr>
        <a:xfrm>
          <a:off x="3225800" y="6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98298</xdr:rowOff>
    </xdr:from>
    <xdr:to>
      <xdr:col>15</xdr:col>
      <xdr:colOff>101600</xdr:colOff>
      <xdr:row>34</xdr:row>
      <xdr:rowOff>199898</xdr:rowOff>
    </xdr:to>
    <xdr:sp macro="" textlink="">
      <xdr:nvSpPr>
        <xdr:cNvPr id="138" name="楕円 137"/>
        <xdr:cNvSpPr/>
      </xdr:nvSpPr>
      <xdr:spPr bwMode="auto">
        <a:xfrm>
          <a:off x="2857500" y="636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210075</xdr:rowOff>
    </xdr:from>
    <xdr:ext cx="762000" cy="259045"/>
    <xdr:sp macro="" textlink="">
      <xdr:nvSpPr>
        <xdr:cNvPr id="139" name="テキスト ボックス 138"/>
        <xdr:cNvSpPr txBox="1"/>
      </xdr:nvSpPr>
      <xdr:spPr>
        <a:xfrm>
          <a:off x="25273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119080</xdr:rowOff>
    </xdr:from>
    <xdr:to>
      <xdr:col>24</xdr:col>
      <xdr:colOff>63500</xdr:colOff>
      <xdr:row>34</xdr:row>
      <xdr:rowOff>130785</xdr:rowOff>
    </xdr:to>
    <xdr:cxnSp macro="">
      <xdr:nvCxnSpPr>
        <xdr:cNvPr id="59" name="直線コネクタ 58"/>
        <xdr:cNvCxnSpPr/>
      </xdr:nvCxnSpPr>
      <xdr:spPr>
        <a:xfrm>
          <a:off x="3797300" y="5948380"/>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108130</xdr:rowOff>
    </xdr:from>
    <xdr:to>
      <xdr:col>19</xdr:col>
      <xdr:colOff>177800</xdr:colOff>
      <xdr:row>34</xdr:row>
      <xdr:rowOff>119080</xdr:rowOff>
    </xdr:to>
    <xdr:cxnSp macro="">
      <xdr:nvCxnSpPr>
        <xdr:cNvPr id="62" name="直線コネクタ 61"/>
        <xdr:cNvCxnSpPr/>
      </xdr:nvCxnSpPr>
      <xdr:spPr>
        <a:xfrm>
          <a:off x="2908300" y="593743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96289</xdr:rowOff>
    </xdr:from>
    <xdr:to>
      <xdr:col>15</xdr:col>
      <xdr:colOff>50800</xdr:colOff>
      <xdr:row>34</xdr:row>
      <xdr:rowOff>108130</xdr:rowOff>
    </xdr:to>
    <xdr:cxnSp macro="">
      <xdr:nvCxnSpPr>
        <xdr:cNvPr id="65" name="直線コネクタ 64"/>
        <xdr:cNvCxnSpPr/>
      </xdr:nvCxnSpPr>
      <xdr:spPr>
        <a:xfrm>
          <a:off x="2019300" y="592558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96289</xdr:rowOff>
    </xdr:from>
    <xdr:to>
      <xdr:col>10</xdr:col>
      <xdr:colOff>114300</xdr:colOff>
      <xdr:row>34</xdr:row>
      <xdr:rowOff>146055</xdr:rowOff>
    </xdr:to>
    <xdr:cxnSp macro="">
      <xdr:nvCxnSpPr>
        <xdr:cNvPr id="68" name="直線コネクタ 67"/>
        <xdr:cNvCxnSpPr/>
      </xdr:nvCxnSpPr>
      <xdr:spPr>
        <a:xfrm flipV="1">
          <a:off x="1130300" y="5925589"/>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79985</xdr:rowOff>
    </xdr:from>
    <xdr:to>
      <xdr:col>24</xdr:col>
      <xdr:colOff>114300</xdr:colOff>
      <xdr:row>35</xdr:row>
      <xdr:rowOff>10135</xdr:rowOff>
    </xdr:to>
    <xdr:sp macro="" textlink="">
      <xdr:nvSpPr>
        <xdr:cNvPr id="78" name="楕円 77"/>
        <xdr:cNvSpPr/>
      </xdr:nvSpPr>
      <xdr:spPr>
        <a:xfrm>
          <a:off x="4584700" y="59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102862</xdr:rowOff>
    </xdr:from>
    <xdr:ext cx="534377" cy="259045"/>
    <xdr:sp macro="" textlink="">
      <xdr:nvSpPr>
        <xdr:cNvPr id="79" name="人件費該当値テキスト"/>
        <xdr:cNvSpPr txBox="1"/>
      </xdr:nvSpPr>
      <xdr:spPr>
        <a:xfrm>
          <a:off x="4686300" y="57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68280</xdr:rowOff>
    </xdr:from>
    <xdr:to>
      <xdr:col>20</xdr:col>
      <xdr:colOff>38100</xdr:colOff>
      <xdr:row>34</xdr:row>
      <xdr:rowOff>169880</xdr:rowOff>
    </xdr:to>
    <xdr:sp macro="" textlink="">
      <xdr:nvSpPr>
        <xdr:cNvPr id="80" name="楕円 79"/>
        <xdr:cNvSpPr/>
      </xdr:nvSpPr>
      <xdr:spPr>
        <a:xfrm>
          <a:off x="3746500" y="58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14957</xdr:rowOff>
    </xdr:from>
    <xdr:ext cx="534377" cy="259045"/>
    <xdr:sp macro="" textlink="">
      <xdr:nvSpPr>
        <xdr:cNvPr id="81" name="テキスト ボックス 80"/>
        <xdr:cNvSpPr txBox="1"/>
      </xdr:nvSpPr>
      <xdr:spPr>
        <a:xfrm>
          <a:off x="3530111" y="56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57330</xdr:rowOff>
    </xdr:from>
    <xdr:to>
      <xdr:col>15</xdr:col>
      <xdr:colOff>101600</xdr:colOff>
      <xdr:row>34</xdr:row>
      <xdr:rowOff>158930</xdr:rowOff>
    </xdr:to>
    <xdr:sp macro="" textlink="">
      <xdr:nvSpPr>
        <xdr:cNvPr id="82" name="楕円 81"/>
        <xdr:cNvSpPr/>
      </xdr:nvSpPr>
      <xdr:spPr>
        <a:xfrm>
          <a:off x="2857500" y="58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4007</xdr:rowOff>
    </xdr:from>
    <xdr:ext cx="534377" cy="259045"/>
    <xdr:sp macro="" textlink="">
      <xdr:nvSpPr>
        <xdr:cNvPr id="83" name="テキスト ボックス 82"/>
        <xdr:cNvSpPr txBox="1"/>
      </xdr:nvSpPr>
      <xdr:spPr>
        <a:xfrm>
          <a:off x="2641111" y="56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45489</xdr:rowOff>
    </xdr:from>
    <xdr:to>
      <xdr:col>10</xdr:col>
      <xdr:colOff>165100</xdr:colOff>
      <xdr:row>34</xdr:row>
      <xdr:rowOff>147089</xdr:rowOff>
    </xdr:to>
    <xdr:sp macro="" textlink="">
      <xdr:nvSpPr>
        <xdr:cNvPr id="84" name="楕円 83"/>
        <xdr:cNvSpPr/>
      </xdr:nvSpPr>
      <xdr:spPr>
        <a:xfrm>
          <a:off x="1968500" y="58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163616</xdr:rowOff>
    </xdr:from>
    <xdr:ext cx="534377" cy="259045"/>
    <xdr:sp macro="" textlink="">
      <xdr:nvSpPr>
        <xdr:cNvPr id="85" name="テキスト ボックス 84"/>
        <xdr:cNvSpPr txBox="1"/>
      </xdr:nvSpPr>
      <xdr:spPr>
        <a:xfrm>
          <a:off x="1752111" y="56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95255</xdr:rowOff>
    </xdr:from>
    <xdr:to>
      <xdr:col>6</xdr:col>
      <xdr:colOff>38100</xdr:colOff>
      <xdr:row>35</xdr:row>
      <xdr:rowOff>25405</xdr:rowOff>
    </xdr:to>
    <xdr:sp macro="" textlink="">
      <xdr:nvSpPr>
        <xdr:cNvPr id="86" name="楕円 85"/>
        <xdr:cNvSpPr/>
      </xdr:nvSpPr>
      <xdr:spPr>
        <a:xfrm>
          <a:off x="1079500" y="59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41932</xdr:rowOff>
    </xdr:from>
    <xdr:ext cx="534377" cy="259045"/>
    <xdr:sp macro="" textlink="">
      <xdr:nvSpPr>
        <xdr:cNvPr id="87" name="テキスト ボックス 86"/>
        <xdr:cNvSpPr txBox="1"/>
      </xdr:nvSpPr>
      <xdr:spPr>
        <a:xfrm>
          <a:off x="863111" y="56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58166</xdr:rowOff>
    </xdr:from>
    <xdr:to>
      <xdr:col>24</xdr:col>
      <xdr:colOff>63500</xdr:colOff>
      <xdr:row>51</xdr:row>
      <xdr:rowOff>60719</xdr:rowOff>
    </xdr:to>
    <xdr:cxnSp macro="">
      <xdr:nvCxnSpPr>
        <xdr:cNvPr id="117" name="直線コネクタ 116"/>
        <xdr:cNvCxnSpPr/>
      </xdr:nvCxnSpPr>
      <xdr:spPr>
        <a:xfrm>
          <a:off x="3797300" y="8802116"/>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58166</xdr:rowOff>
    </xdr:from>
    <xdr:to>
      <xdr:col>19</xdr:col>
      <xdr:colOff>177800</xdr:colOff>
      <xdr:row>51</xdr:row>
      <xdr:rowOff>108877</xdr:rowOff>
    </xdr:to>
    <xdr:cxnSp macro="">
      <xdr:nvCxnSpPr>
        <xdr:cNvPr id="120" name="直線コネクタ 119"/>
        <xdr:cNvCxnSpPr/>
      </xdr:nvCxnSpPr>
      <xdr:spPr>
        <a:xfrm flipV="1">
          <a:off x="2908300" y="8802116"/>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108877</xdr:rowOff>
    </xdr:from>
    <xdr:to>
      <xdr:col>15</xdr:col>
      <xdr:colOff>50800</xdr:colOff>
      <xdr:row>52</xdr:row>
      <xdr:rowOff>21704</xdr:rowOff>
    </xdr:to>
    <xdr:cxnSp macro="">
      <xdr:nvCxnSpPr>
        <xdr:cNvPr id="123" name="直線コネクタ 122"/>
        <xdr:cNvCxnSpPr/>
      </xdr:nvCxnSpPr>
      <xdr:spPr>
        <a:xfrm flipV="1">
          <a:off x="2019300" y="8852827"/>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21704</xdr:rowOff>
    </xdr:from>
    <xdr:to>
      <xdr:col>10</xdr:col>
      <xdr:colOff>114300</xdr:colOff>
      <xdr:row>52</xdr:row>
      <xdr:rowOff>24905</xdr:rowOff>
    </xdr:to>
    <xdr:cxnSp macro="">
      <xdr:nvCxnSpPr>
        <xdr:cNvPr id="126" name="直線コネクタ 125"/>
        <xdr:cNvCxnSpPr/>
      </xdr:nvCxnSpPr>
      <xdr:spPr>
        <a:xfrm flipV="1">
          <a:off x="1130300" y="89371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9919</xdr:rowOff>
    </xdr:from>
    <xdr:to>
      <xdr:col>24</xdr:col>
      <xdr:colOff>114300</xdr:colOff>
      <xdr:row>51</xdr:row>
      <xdr:rowOff>111519</xdr:rowOff>
    </xdr:to>
    <xdr:sp macro="" textlink="">
      <xdr:nvSpPr>
        <xdr:cNvPr id="136" name="楕円 135"/>
        <xdr:cNvSpPr/>
      </xdr:nvSpPr>
      <xdr:spPr>
        <a:xfrm>
          <a:off x="4584700" y="87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96296</xdr:rowOff>
    </xdr:from>
    <xdr:ext cx="534377" cy="259045"/>
    <xdr:sp macro="" textlink="">
      <xdr:nvSpPr>
        <xdr:cNvPr id="137" name="物件費該当値テキスト"/>
        <xdr:cNvSpPr txBox="1"/>
      </xdr:nvSpPr>
      <xdr:spPr>
        <a:xfrm>
          <a:off x="4686300" y="86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7366</xdr:rowOff>
    </xdr:from>
    <xdr:to>
      <xdr:col>20</xdr:col>
      <xdr:colOff>38100</xdr:colOff>
      <xdr:row>51</xdr:row>
      <xdr:rowOff>108966</xdr:rowOff>
    </xdr:to>
    <xdr:sp macro="" textlink="">
      <xdr:nvSpPr>
        <xdr:cNvPr id="138" name="楕円 137"/>
        <xdr:cNvSpPr/>
      </xdr:nvSpPr>
      <xdr:spPr>
        <a:xfrm>
          <a:off x="3746500" y="87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125493</xdr:rowOff>
    </xdr:from>
    <xdr:ext cx="534377" cy="259045"/>
    <xdr:sp macro="" textlink="">
      <xdr:nvSpPr>
        <xdr:cNvPr id="139" name="テキスト ボックス 138"/>
        <xdr:cNvSpPr txBox="1"/>
      </xdr:nvSpPr>
      <xdr:spPr>
        <a:xfrm>
          <a:off x="3530111" y="85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58077</xdr:rowOff>
    </xdr:from>
    <xdr:to>
      <xdr:col>15</xdr:col>
      <xdr:colOff>101600</xdr:colOff>
      <xdr:row>51</xdr:row>
      <xdr:rowOff>159677</xdr:rowOff>
    </xdr:to>
    <xdr:sp macro="" textlink="">
      <xdr:nvSpPr>
        <xdr:cNvPr id="140" name="楕円 139"/>
        <xdr:cNvSpPr/>
      </xdr:nvSpPr>
      <xdr:spPr>
        <a:xfrm>
          <a:off x="2857500" y="88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4754</xdr:rowOff>
    </xdr:from>
    <xdr:ext cx="534377" cy="259045"/>
    <xdr:sp macro="" textlink="">
      <xdr:nvSpPr>
        <xdr:cNvPr id="141" name="テキスト ボックス 140"/>
        <xdr:cNvSpPr txBox="1"/>
      </xdr:nvSpPr>
      <xdr:spPr>
        <a:xfrm>
          <a:off x="2641111" y="85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142354</xdr:rowOff>
    </xdr:from>
    <xdr:to>
      <xdr:col>10</xdr:col>
      <xdr:colOff>165100</xdr:colOff>
      <xdr:row>52</xdr:row>
      <xdr:rowOff>72504</xdr:rowOff>
    </xdr:to>
    <xdr:sp macro="" textlink="">
      <xdr:nvSpPr>
        <xdr:cNvPr id="142" name="楕円 141"/>
        <xdr:cNvSpPr/>
      </xdr:nvSpPr>
      <xdr:spPr>
        <a:xfrm>
          <a:off x="1968500" y="88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89031</xdr:rowOff>
    </xdr:from>
    <xdr:ext cx="534377" cy="259045"/>
    <xdr:sp macro="" textlink="">
      <xdr:nvSpPr>
        <xdr:cNvPr id="143" name="テキスト ボックス 142"/>
        <xdr:cNvSpPr txBox="1"/>
      </xdr:nvSpPr>
      <xdr:spPr>
        <a:xfrm>
          <a:off x="1752111" y="86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145555</xdr:rowOff>
    </xdr:from>
    <xdr:to>
      <xdr:col>6</xdr:col>
      <xdr:colOff>38100</xdr:colOff>
      <xdr:row>52</xdr:row>
      <xdr:rowOff>75705</xdr:rowOff>
    </xdr:to>
    <xdr:sp macro="" textlink="">
      <xdr:nvSpPr>
        <xdr:cNvPr id="144" name="楕円 143"/>
        <xdr:cNvSpPr/>
      </xdr:nvSpPr>
      <xdr:spPr>
        <a:xfrm>
          <a:off x="1079500" y="88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92232</xdr:rowOff>
    </xdr:from>
    <xdr:ext cx="534377" cy="259045"/>
    <xdr:sp macro="" textlink="">
      <xdr:nvSpPr>
        <xdr:cNvPr id="145" name="テキスト ボックス 144"/>
        <xdr:cNvSpPr txBox="1"/>
      </xdr:nvSpPr>
      <xdr:spPr>
        <a:xfrm>
          <a:off x="863111" y="86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62891</xdr:rowOff>
    </xdr:from>
    <xdr:to>
      <xdr:col>24</xdr:col>
      <xdr:colOff>63500</xdr:colOff>
      <xdr:row>74</xdr:row>
      <xdr:rowOff>24543</xdr:rowOff>
    </xdr:to>
    <xdr:cxnSp macro="">
      <xdr:nvCxnSpPr>
        <xdr:cNvPr id="170" name="直線コネクタ 169"/>
        <xdr:cNvCxnSpPr/>
      </xdr:nvCxnSpPr>
      <xdr:spPr>
        <a:xfrm>
          <a:off x="3797300" y="12407291"/>
          <a:ext cx="838200" cy="3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62891</xdr:rowOff>
    </xdr:from>
    <xdr:to>
      <xdr:col>19</xdr:col>
      <xdr:colOff>177800</xdr:colOff>
      <xdr:row>74</xdr:row>
      <xdr:rowOff>4940</xdr:rowOff>
    </xdr:to>
    <xdr:cxnSp macro="">
      <xdr:nvCxnSpPr>
        <xdr:cNvPr id="173" name="直線コネクタ 172"/>
        <xdr:cNvCxnSpPr/>
      </xdr:nvCxnSpPr>
      <xdr:spPr>
        <a:xfrm flipV="1">
          <a:off x="2908300" y="12407291"/>
          <a:ext cx="889000" cy="2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4940</xdr:rowOff>
    </xdr:from>
    <xdr:to>
      <xdr:col>15</xdr:col>
      <xdr:colOff>50800</xdr:colOff>
      <xdr:row>74</xdr:row>
      <xdr:rowOff>74092</xdr:rowOff>
    </xdr:to>
    <xdr:cxnSp macro="">
      <xdr:nvCxnSpPr>
        <xdr:cNvPr id="176" name="直線コネクタ 175"/>
        <xdr:cNvCxnSpPr/>
      </xdr:nvCxnSpPr>
      <xdr:spPr>
        <a:xfrm flipV="1">
          <a:off x="2019300" y="12692240"/>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164332</xdr:rowOff>
    </xdr:from>
    <xdr:to>
      <xdr:col>10</xdr:col>
      <xdr:colOff>114300</xdr:colOff>
      <xdr:row>74</xdr:row>
      <xdr:rowOff>74092</xdr:rowOff>
    </xdr:to>
    <xdr:cxnSp macro="">
      <xdr:nvCxnSpPr>
        <xdr:cNvPr id="179" name="直線コネクタ 178"/>
        <xdr:cNvCxnSpPr/>
      </xdr:nvCxnSpPr>
      <xdr:spPr>
        <a:xfrm>
          <a:off x="1130300" y="12680182"/>
          <a:ext cx="889000" cy="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145193</xdr:rowOff>
    </xdr:from>
    <xdr:to>
      <xdr:col>24</xdr:col>
      <xdr:colOff>114300</xdr:colOff>
      <xdr:row>74</xdr:row>
      <xdr:rowOff>75343</xdr:rowOff>
    </xdr:to>
    <xdr:sp macro="" textlink="">
      <xdr:nvSpPr>
        <xdr:cNvPr id="189" name="楕円 188"/>
        <xdr:cNvSpPr/>
      </xdr:nvSpPr>
      <xdr:spPr>
        <a:xfrm>
          <a:off x="4584700" y="126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168070</xdr:rowOff>
    </xdr:from>
    <xdr:ext cx="534377" cy="259045"/>
    <xdr:sp macro="" textlink="">
      <xdr:nvSpPr>
        <xdr:cNvPr id="190" name="維持補修費該当値テキスト"/>
        <xdr:cNvSpPr txBox="1"/>
      </xdr:nvSpPr>
      <xdr:spPr>
        <a:xfrm>
          <a:off x="4686300" y="125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12091</xdr:rowOff>
    </xdr:from>
    <xdr:to>
      <xdr:col>20</xdr:col>
      <xdr:colOff>38100</xdr:colOff>
      <xdr:row>72</xdr:row>
      <xdr:rowOff>113691</xdr:rowOff>
    </xdr:to>
    <xdr:sp macro="" textlink="">
      <xdr:nvSpPr>
        <xdr:cNvPr id="191" name="楕円 190"/>
        <xdr:cNvSpPr/>
      </xdr:nvSpPr>
      <xdr:spPr>
        <a:xfrm>
          <a:off x="3746500" y="12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130218</xdr:rowOff>
    </xdr:from>
    <xdr:ext cx="534377" cy="259045"/>
    <xdr:sp macro="" textlink="">
      <xdr:nvSpPr>
        <xdr:cNvPr id="192" name="テキスト ボックス 191"/>
        <xdr:cNvSpPr txBox="1"/>
      </xdr:nvSpPr>
      <xdr:spPr>
        <a:xfrm>
          <a:off x="3530111" y="121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125590</xdr:rowOff>
    </xdr:from>
    <xdr:to>
      <xdr:col>15</xdr:col>
      <xdr:colOff>101600</xdr:colOff>
      <xdr:row>74</xdr:row>
      <xdr:rowOff>55740</xdr:rowOff>
    </xdr:to>
    <xdr:sp macro="" textlink="">
      <xdr:nvSpPr>
        <xdr:cNvPr id="193" name="楕円 192"/>
        <xdr:cNvSpPr/>
      </xdr:nvSpPr>
      <xdr:spPr>
        <a:xfrm>
          <a:off x="2857500" y="12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72267</xdr:rowOff>
    </xdr:from>
    <xdr:ext cx="534377" cy="259045"/>
    <xdr:sp macro="" textlink="">
      <xdr:nvSpPr>
        <xdr:cNvPr id="194" name="テキスト ボックス 193"/>
        <xdr:cNvSpPr txBox="1"/>
      </xdr:nvSpPr>
      <xdr:spPr>
        <a:xfrm>
          <a:off x="2641111" y="124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23292</xdr:rowOff>
    </xdr:from>
    <xdr:to>
      <xdr:col>10</xdr:col>
      <xdr:colOff>165100</xdr:colOff>
      <xdr:row>74</xdr:row>
      <xdr:rowOff>124892</xdr:rowOff>
    </xdr:to>
    <xdr:sp macro="" textlink="">
      <xdr:nvSpPr>
        <xdr:cNvPr id="195" name="楕円 194"/>
        <xdr:cNvSpPr/>
      </xdr:nvSpPr>
      <xdr:spPr>
        <a:xfrm>
          <a:off x="1968500" y="127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141419</xdr:rowOff>
    </xdr:from>
    <xdr:ext cx="534377" cy="259045"/>
    <xdr:sp macro="" textlink="">
      <xdr:nvSpPr>
        <xdr:cNvPr id="196" name="テキスト ボックス 195"/>
        <xdr:cNvSpPr txBox="1"/>
      </xdr:nvSpPr>
      <xdr:spPr>
        <a:xfrm>
          <a:off x="1752111" y="124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113532</xdr:rowOff>
    </xdr:from>
    <xdr:to>
      <xdr:col>6</xdr:col>
      <xdr:colOff>38100</xdr:colOff>
      <xdr:row>74</xdr:row>
      <xdr:rowOff>43682</xdr:rowOff>
    </xdr:to>
    <xdr:sp macro="" textlink="">
      <xdr:nvSpPr>
        <xdr:cNvPr id="197" name="楕円 196"/>
        <xdr:cNvSpPr/>
      </xdr:nvSpPr>
      <xdr:spPr>
        <a:xfrm>
          <a:off x="1079500" y="126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60209</xdr:rowOff>
    </xdr:from>
    <xdr:ext cx="534377" cy="259045"/>
    <xdr:sp macro="" textlink="">
      <xdr:nvSpPr>
        <xdr:cNvPr id="198" name="テキスト ボックス 197"/>
        <xdr:cNvSpPr txBox="1"/>
      </xdr:nvSpPr>
      <xdr:spPr>
        <a:xfrm>
          <a:off x="863111" y="124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169284</xdr:rowOff>
    </xdr:from>
    <xdr:to>
      <xdr:col>24</xdr:col>
      <xdr:colOff>63500</xdr:colOff>
      <xdr:row>97</xdr:row>
      <xdr:rowOff>36868</xdr:rowOff>
    </xdr:to>
    <xdr:cxnSp macro="">
      <xdr:nvCxnSpPr>
        <xdr:cNvPr id="228" name="直線コネクタ 227"/>
        <xdr:cNvCxnSpPr/>
      </xdr:nvCxnSpPr>
      <xdr:spPr>
        <a:xfrm>
          <a:off x="3797300" y="16628484"/>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169284</xdr:rowOff>
    </xdr:from>
    <xdr:to>
      <xdr:col>19</xdr:col>
      <xdr:colOff>177800</xdr:colOff>
      <xdr:row>97</xdr:row>
      <xdr:rowOff>43707</xdr:rowOff>
    </xdr:to>
    <xdr:cxnSp macro="">
      <xdr:nvCxnSpPr>
        <xdr:cNvPr id="231" name="直線コネクタ 230"/>
        <xdr:cNvCxnSpPr/>
      </xdr:nvCxnSpPr>
      <xdr:spPr>
        <a:xfrm flipV="1">
          <a:off x="2908300" y="16628484"/>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43707</xdr:rowOff>
    </xdr:from>
    <xdr:to>
      <xdr:col>15</xdr:col>
      <xdr:colOff>50800</xdr:colOff>
      <xdr:row>97</xdr:row>
      <xdr:rowOff>137224</xdr:rowOff>
    </xdr:to>
    <xdr:cxnSp macro="">
      <xdr:nvCxnSpPr>
        <xdr:cNvPr id="234" name="直線コネクタ 233"/>
        <xdr:cNvCxnSpPr/>
      </xdr:nvCxnSpPr>
      <xdr:spPr>
        <a:xfrm flipV="1">
          <a:off x="2019300" y="16674357"/>
          <a:ext cx="889000" cy="9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137224</xdr:rowOff>
    </xdr:from>
    <xdr:to>
      <xdr:col>10</xdr:col>
      <xdr:colOff>114300</xdr:colOff>
      <xdr:row>98</xdr:row>
      <xdr:rowOff>6750</xdr:rowOff>
    </xdr:to>
    <xdr:cxnSp macro="">
      <xdr:nvCxnSpPr>
        <xdr:cNvPr id="237" name="直線コネクタ 236"/>
        <xdr:cNvCxnSpPr/>
      </xdr:nvCxnSpPr>
      <xdr:spPr>
        <a:xfrm flipV="1">
          <a:off x="1130300" y="16767874"/>
          <a:ext cx="889000" cy="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157518</xdr:rowOff>
    </xdr:from>
    <xdr:to>
      <xdr:col>24</xdr:col>
      <xdr:colOff>114300</xdr:colOff>
      <xdr:row>97</xdr:row>
      <xdr:rowOff>87668</xdr:rowOff>
    </xdr:to>
    <xdr:sp macro="" textlink="">
      <xdr:nvSpPr>
        <xdr:cNvPr id="247" name="楕円 246"/>
        <xdr:cNvSpPr/>
      </xdr:nvSpPr>
      <xdr:spPr>
        <a:xfrm>
          <a:off x="4584700" y="166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135945</xdr:rowOff>
    </xdr:from>
    <xdr:ext cx="534377" cy="259045"/>
    <xdr:sp macro="" textlink="">
      <xdr:nvSpPr>
        <xdr:cNvPr id="248" name="扶助費該当値テキスト"/>
        <xdr:cNvSpPr txBox="1"/>
      </xdr:nvSpPr>
      <xdr:spPr>
        <a:xfrm>
          <a:off x="4686300"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118484</xdr:rowOff>
    </xdr:from>
    <xdr:to>
      <xdr:col>20</xdr:col>
      <xdr:colOff>38100</xdr:colOff>
      <xdr:row>97</xdr:row>
      <xdr:rowOff>48634</xdr:rowOff>
    </xdr:to>
    <xdr:sp macro="" textlink="">
      <xdr:nvSpPr>
        <xdr:cNvPr id="249" name="楕円 248"/>
        <xdr:cNvSpPr/>
      </xdr:nvSpPr>
      <xdr:spPr>
        <a:xfrm>
          <a:off x="3746500" y="16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39761</xdr:rowOff>
    </xdr:from>
    <xdr:ext cx="534377" cy="259045"/>
    <xdr:sp macro="" textlink="">
      <xdr:nvSpPr>
        <xdr:cNvPr id="250" name="テキスト ボックス 249"/>
        <xdr:cNvSpPr txBox="1"/>
      </xdr:nvSpPr>
      <xdr:spPr>
        <a:xfrm>
          <a:off x="3530111" y="166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164357</xdr:rowOff>
    </xdr:from>
    <xdr:to>
      <xdr:col>15</xdr:col>
      <xdr:colOff>101600</xdr:colOff>
      <xdr:row>97</xdr:row>
      <xdr:rowOff>94507</xdr:rowOff>
    </xdr:to>
    <xdr:sp macro="" textlink="">
      <xdr:nvSpPr>
        <xdr:cNvPr id="251" name="楕円 250"/>
        <xdr:cNvSpPr/>
      </xdr:nvSpPr>
      <xdr:spPr>
        <a:xfrm>
          <a:off x="2857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85634</xdr:rowOff>
    </xdr:from>
    <xdr:ext cx="534377" cy="259045"/>
    <xdr:sp macro="" textlink="">
      <xdr:nvSpPr>
        <xdr:cNvPr id="252" name="テキスト ボックス 251"/>
        <xdr:cNvSpPr txBox="1"/>
      </xdr:nvSpPr>
      <xdr:spPr>
        <a:xfrm>
          <a:off x="2641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86424</xdr:rowOff>
    </xdr:from>
    <xdr:to>
      <xdr:col>10</xdr:col>
      <xdr:colOff>165100</xdr:colOff>
      <xdr:row>98</xdr:row>
      <xdr:rowOff>16574</xdr:rowOff>
    </xdr:to>
    <xdr:sp macro="" textlink="">
      <xdr:nvSpPr>
        <xdr:cNvPr id="253" name="楕円 252"/>
        <xdr:cNvSpPr/>
      </xdr:nvSpPr>
      <xdr:spPr>
        <a:xfrm>
          <a:off x="1968500" y="1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7701</xdr:rowOff>
    </xdr:from>
    <xdr:ext cx="534377" cy="259045"/>
    <xdr:sp macro="" textlink="">
      <xdr:nvSpPr>
        <xdr:cNvPr id="254" name="テキスト ボックス 253"/>
        <xdr:cNvSpPr txBox="1"/>
      </xdr:nvSpPr>
      <xdr:spPr>
        <a:xfrm>
          <a:off x="1752111" y="1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127400</xdr:rowOff>
    </xdr:from>
    <xdr:to>
      <xdr:col>6</xdr:col>
      <xdr:colOff>38100</xdr:colOff>
      <xdr:row>98</xdr:row>
      <xdr:rowOff>57550</xdr:rowOff>
    </xdr:to>
    <xdr:sp macro="" textlink="">
      <xdr:nvSpPr>
        <xdr:cNvPr id="255" name="楕円 254"/>
        <xdr:cNvSpPr/>
      </xdr:nvSpPr>
      <xdr:spPr>
        <a:xfrm>
          <a:off x="1079500" y="167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48677</xdr:rowOff>
    </xdr:from>
    <xdr:ext cx="534377" cy="259045"/>
    <xdr:sp macro="" textlink="">
      <xdr:nvSpPr>
        <xdr:cNvPr id="256" name="テキスト ボックス 255"/>
        <xdr:cNvSpPr txBox="1"/>
      </xdr:nvSpPr>
      <xdr:spPr>
        <a:xfrm>
          <a:off x="863111" y="168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123469</xdr:rowOff>
    </xdr:from>
    <xdr:to>
      <xdr:col>55</xdr:col>
      <xdr:colOff>0</xdr:colOff>
      <xdr:row>33</xdr:row>
      <xdr:rowOff>135837</xdr:rowOff>
    </xdr:to>
    <xdr:cxnSp macro="">
      <xdr:nvCxnSpPr>
        <xdr:cNvPr id="283" name="直線コネクタ 282"/>
        <xdr:cNvCxnSpPr/>
      </xdr:nvCxnSpPr>
      <xdr:spPr>
        <a:xfrm flipV="1">
          <a:off x="9639300" y="5781319"/>
          <a:ext cx="8382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28372</xdr:rowOff>
    </xdr:from>
    <xdr:to>
      <xdr:col>50</xdr:col>
      <xdr:colOff>114300</xdr:colOff>
      <xdr:row>33</xdr:row>
      <xdr:rowOff>135837</xdr:rowOff>
    </xdr:to>
    <xdr:cxnSp macro="">
      <xdr:nvCxnSpPr>
        <xdr:cNvPr id="286" name="直線コネクタ 285"/>
        <xdr:cNvCxnSpPr/>
      </xdr:nvCxnSpPr>
      <xdr:spPr>
        <a:xfrm>
          <a:off x="8750300" y="5686222"/>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28372</xdr:rowOff>
    </xdr:from>
    <xdr:to>
      <xdr:col>45</xdr:col>
      <xdr:colOff>177800</xdr:colOff>
      <xdr:row>33</xdr:row>
      <xdr:rowOff>114828</xdr:rowOff>
    </xdr:to>
    <xdr:cxnSp macro="">
      <xdr:nvCxnSpPr>
        <xdr:cNvPr id="289" name="直線コネクタ 288"/>
        <xdr:cNvCxnSpPr/>
      </xdr:nvCxnSpPr>
      <xdr:spPr>
        <a:xfrm flipV="1">
          <a:off x="7861300" y="5686222"/>
          <a:ext cx="8890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114828</xdr:rowOff>
    </xdr:from>
    <xdr:to>
      <xdr:col>41</xdr:col>
      <xdr:colOff>50800</xdr:colOff>
      <xdr:row>34</xdr:row>
      <xdr:rowOff>30589</xdr:rowOff>
    </xdr:to>
    <xdr:cxnSp macro="">
      <xdr:nvCxnSpPr>
        <xdr:cNvPr id="292" name="直線コネクタ 291"/>
        <xdr:cNvCxnSpPr/>
      </xdr:nvCxnSpPr>
      <xdr:spPr>
        <a:xfrm flipV="1">
          <a:off x="6972300" y="5772678"/>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72669</xdr:rowOff>
    </xdr:from>
    <xdr:to>
      <xdr:col>55</xdr:col>
      <xdr:colOff>50800</xdr:colOff>
      <xdr:row>34</xdr:row>
      <xdr:rowOff>2819</xdr:rowOff>
    </xdr:to>
    <xdr:sp macro="" textlink="">
      <xdr:nvSpPr>
        <xdr:cNvPr id="302" name="楕円 301"/>
        <xdr:cNvSpPr/>
      </xdr:nvSpPr>
      <xdr:spPr>
        <a:xfrm>
          <a:off x="10426700" y="573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95546</xdr:rowOff>
    </xdr:from>
    <xdr:ext cx="534377" cy="259045"/>
    <xdr:sp macro="" textlink="">
      <xdr:nvSpPr>
        <xdr:cNvPr id="303" name="補助費等該当値テキスト"/>
        <xdr:cNvSpPr txBox="1"/>
      </xdr:nvSpPr>
      <xdr:spPr>
        <a:xfrm>
          <a:off x="10528300" y="558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85037</xdr:rowOff>
    </xdr:from>
    <xdr:to>
      <xdr:col>50</xdr:col>
      <xdr:colOff>165100</xdr:colOff>
      <xdr:row>34</xdr:row>
      <xdr:rowOff>15187</xdr:rowOff>
    </xdr:to>
    <xdr:sp macro="" textlink="">
      <xdr:nvSpPr>
        <xdr:cNvPr id="304" name="楕円 303"/>
        <xdr:cNvSpPr/>
      </xdr:nvSpPr>
      <xdr:spPr>
        <a:xfrm>
          <a:off x="9588500" y="57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31714</xdr:rowOff>
    </xdr:from>
    <xdr:ext cx="534377" cy="259045"/>
    <xdr:sp macro="" textlink="">
      <xdr:nvSpPr>
        <xdr:cNvPr id="305" name="テキスト ボックス 304"/>
        <xdr:cNvSpPr txBox="1"/>
      </xdr:nvSpPr>
      <xdr:spPr>
        <a:xfrm>
          <a:off x="9372111" y="55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149022</xdr:rowOff>
    </xdr:from>
    <xdr:to>
      <xdr:col>46</xdr:col>
      <xdr:colOff>38100</xdr:colOff>
      <xdr:row>33</xdr:row>
      <xdr:rowOff>79172</xdr:rowOff>
    </xdr:to>
    <xdr:sp macro="" textlink="">
      <xdr:nvSpPr>
        <xdr:cNvPr id="306" name="楕円 305"/>
        <xdr:cNvSpPr/>
      </xdr:nvSpPr>
      <xdr:spPr>
        <a:xfrm>
          <a:off x="8699500" y="5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95699</xdr:rowOff>
    </xdr:from>
    <xdr:ext cx="534377" cy="259045"/>
    <xdr:sp macro="" textlink="">
      <xdr:nvSpPr>
        <xdr:cNvPr id="307" name="テキスト ボックス 306"/>
        <xdr:cNvSpPr txBox="1"/>
      </xdr:nvSpPr>
      <xdr:spPr>
        <a:xfrm>
          <a:off x="8483111" y="54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64028</xdr:rowOff>
    </xdr:from>
    <xdr:to>
      <xdr:col>41</xdr:col>
      <xdr:colOff>101600</xdr:colOff>
      <xdr:row>33</xdr:row>
      <xdr:rowOff>165628</xdr:rowOff>
    </xdr:to>
    <xdr:sp macro="" textlink="">
      <xdr:nvSpPr>
        <xdr:cNvPr id="308" name="楕円 307"/>
        <xdr:cNvSpPr/>
      </xdr:nvSpPr>
      <xdr:spPr>
        <a:xfrm>
          <a:off x="7810500" y="57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10705</xdr:rowOff>
    </xdr:from>
    <xdr:ext cx="534377" cy="259045"/>
    <xdr:sp macro="" textlink="">
      <xdr:nvSpPr>
        <xdr:cNvPr id="309" name="テキスト ボックス 308"/>
        <xdr:cNvSpPr txBox="1"/>
      </xdr:nvSpPr>
      <xdr:spPr>
        <a:xfrm>
          <a:off x="7594111" y="549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151239</xdr:rowOff>
    </xdr:from>
    <xdr:to>
      <xdr:col>36</xdr:col>
      <xdr:colOff>165100</xdr:colOff>
      <xdr:row>34</xdr:row>
      <xdr:rowOff>81389</xdr:rowOff>
    </xdr:to>
    <xdr:sp macro="" textlink="">
      <xdr:nvSpPr>
        <xdr:cNvPr id="310" name="楕円 309"/>
        <xdr:cNvSpPr/>
      </xdr:nvSpPr>
      <xdr:spPr>
        <a:xfrm>
          <a:off x="6921500" y="58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97916</xdr:rowOff>
    </xdr:from>
    <xdr:ext cx="534377" cy="259045"/>
    <xdr:sp macro="" textlink="">
      <xdr:nvSpPr>
        <xdr:cNvPr id="311" name="テキスト ボックス 310"/>
        <xdr:cNvSpPr txBox="1"/>
      </xdr:nvSpPr>
      <xdr:spPr>
        <a:xfrm>
          <a:off x="6705111" y="55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54672</xdr:rowOff>
    </xdr:from>
    <xdr:to>
      <xdr:col>55</xdr:col>
      <xdr:colOff>0</xdr:colOff>
      <xdr:row>55</xdr:row>
      <xdr:rowOff>86197</xdr:rowOff>
    </xdr:to>
    <xdr:cxnSp macro="">
      <xdr:nvCxnSpPr>
        <xdr:cNvPr id="342" name="直線コネクタ 341"/>
        <xdr:cNvCxnSpPr/>
      </xdr:nvCxnSpPr>
      <xdr:spPr>
        <a:xfrm flipV="1">
          <a:off x="9639300" y="9484422"/>
          <a:ext cx="8382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86197</xdr:rowOff>
    </xdr:from>
    <xdr:to>
      <xdr:col>50</xdr:col>
      <xdr:colOff>114300</xdr:colOff>
      <xdr:row>55</xdr:row>
      <xdr:rowOff>145165</xdr:rowOff>
    </xdr:to>
    <xdr:cxnSp macro="">
      <xdr:nvCxnSpPr>
        <xdr:cNvPr id="345" name="直線コネクタ 344"/>
        <xdr:cNvCxnSpPr/>
      </xdr:nvCxnSpPr>
      <xdr:spPr>
        <a:xfrm flipV="1">
          <a:off x="8750300" y="9515947"/>
          <a:ext cx="889000" cy="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145165</xdr:rowOff>
    </xdr:from>
    <xdr:to>
      <xdr:col>45</xdr:col>
      <xdr:colOff>177800</xdr:colOff>
      <xdr:row>55</xdr:row>
      <xdr:rowOff>151293</xdr:rowOff>
    </xdr:to>
    <xdr:cxnSp macro="">
      <xdr:nvCxnSpPr>
        <xdr:cNvPr id="348" name="直線コネクタ 347"/>
        <xdr:cNvCxnSpPr/>
      </xdr:nvCxnSpPr>
      <xdr:spPr>
        <a:xfrm flipV="1">
          <a:off x="7861300" y="9574915"/>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107587</xdr:rowOff>
    </xdr:from>
    <xdr:to>
      <xdr:col>41</xdr:col>
      <xdr:colOff>50800</xdr:colOff>
      <xdr:row>55</xdr:row>
      <xdr:rowOff>151293</xdr:rowOff>
    </xdr:to>
    <xdr:cxnSp macro="">
      <xdr:nvCxnSpPr>
        <xdr:cNvPr id="351" name="直線コネクタ 350"/>
        <xdr:cNvCxnSpPr/>
      </xdr:nvCxnSpPr>
      <xdr:spPr>
        <a:xfrm>
          <a:off x="6972300" y="9537337"/>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3872</xdr:rowOff>
    </xdr:from>
    <xdr:to>
      <xdr:col>55</xdr:col>
      <xdr:colOff>50800</xdr:colOff>
      <xdr:row>55</xdr:row>
      <xdr:rowOff>105472</xdr:rowOff>
    </xdr:to>
    <xdr:sp macro="" textlink="">
      <xdr:nvSpPr>
        <xdr:cNvPr id="361" name="楕円 360"/>
        <xdr:cNvSpPr/>
      </xdr:nvSpPr>
      <xdr:spPr>
        <a:xfrm>
          <a:off x="10426700" y="9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26749</xdr:rowOff>
    </xdr:from>
    <xdr:ext cx="534377" cy="259045"/>
    <xdr:sp macro="" textlink="">
      <xdr:nvSpPr>
        <xdr:cNvPr id="362" name="普通建設事業費該当値テキスト"/>
        <xdr:cNvSpPr txBox="1"/>
      </xdr:nvSpPr>
      <xdr:spPr>
        <a:xfrm>
          <a:off x="10528300" y="92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35397</xdr:rowOff>
    </xdr:from>
    <xdr:to>
      <xdr:col>50</xdr:col>
      <xdr:colOff>165100</xdr:colOff>
      <xdr:row>55</xdr:row>
      <xdr:rowOff>136997</xdr:rowOff>
    </xdr:to>
    <xdr:sp macro="" textlink="">
      <xdr:nvSpPr>
        <xdr:cNvPr id="363" name="楕円 362"/>
        <xdr:cNvSpPr/>
      </xdr:nvSpPr>
      <xdr:spPr>
        <a:xfrm>
          <a:off x="9588500" y="94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153524</xdr:rowOff>
    </xdr:from>
    <xdr:ext cx="534377" cy="259045"/>
    <xdr:sp macro="" textlink="">
      <xdr:nvSpPr>
        <xdr:cNvPr id="364" name="テキスト ボックス 363"/>
        <xdr:cNvSpPr txBox="1"/>
      </xdr:nvSpPr>
      <xdr:spPr>
        <a:xfrm>
          <a:off x="9372111" y="92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94365</xdr:rowOff>
    </xdr:from>
    <xdr:to>
      <xdr:col>46</xdr:col>
      <xdr:colOff>38100</xdr:colOff>
      <xdr:row>56</xdr:row>
      <xdr:rowOff>24515</xdr:rowOff>
    </xdr:to>
    <xdr:sp macro="" textlink="">
      <xdr:nvSpPr>
        <xdr:cNvPr id="365" name="楕円 364"/>
        <xdr:cNvSpPr/>
      </xdr:nvSpPr>
      <xdr:spPr>
        <a:xfrm>
          <a:off x="8699500" y="9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41042</xdr:rowOff>
    </xdr:from>
    <xdr:ext cx="534377" cy="259045"/>
    <xdr:sp macro="" textlink="">
      <xdr:nvSpPr>
        <xdr:cNvPr id="366" name="テキスト ボックス 365"/>
        <xdr:cNvSpPr txBox="1"/>
      </xdr:nvSpPr>
      <xdr:spPr>
        <a:xfrm>
          <a:off x="8483111" y="92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100493</xdr:rowOff>
    </xdr:from>
    <xdr:to>
      <xdr:col>41</xdr:col>
      <xdr:colOff>101600</xdr:colOff>
      <xdr:row>56</xdr:row>
      <xdr:rowOff>30643</xdr:rowOff>
    </xdr:to>
    <xdr:sp macro="" textlink="">
      <xdr:nvSpPr>
        <xdr:cNvPr id="367" name="楕円 366"/>
        <xdr:cNvSpPr/>
      </xdr:nvSpPr>
      <xdr:spPr>
        <a:xfrm>
          <a:off x="7810500" y="95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47170</xdr:rowOff>
    </xdr:from>
    <xdr:ext cx="534377" cy="259045"/>
    <xdr:sp macro="" textlink="">
      <xdr:nvSpPr>
        <xdr:cNvPr id="368" name="テキスト ボックス 367"/>
        <xdr:cNvSpPr txBox="1"/>
      </xdr:nvSpPr>
      <xdr:spPr>
        <a:xfrm>
          <a:off x="7594111" y="93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56787</xdr:rowOff>
    </xdr:from>
    <xdr:to>
      <xdr:col>36</xdr:col>
      <xdr:colOff>165100</xdr:colOff>
      <xdr:row>55</xdr:row>
      <xdr:rowOff>158387</xdr:rowOff>
    </xdr:to>
    <xdr:sp macro="" textlink="">
      <xdr:nvSpPr>
        <xdr:cNvPr id="369" name="楕円 368"/>
        <xdr:cNvSpPr/>
      </xdr:nvSpPr>
      <xdr:spPr>
        <a:xfrm>
          <a:off x="6921500" y="94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3464</xdr:rowOff>
    </xdr:from>
    <xdr:ext cx="534377" cy="259045"/>
    <xdr:sp macro="" textlink="">
      <xdr:nvSpPr>
        <xdr:cNvPr id="370" name="テキスト ボックス 369"/>
        <xdr:cNvSpPr txBox="1"/>
      </xdr:nvSpPr>
      <xdr:spPr>
        <a:xfrm>
          <a:off x="6705111" y="92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55232</xdr:rowOff>
    </xdr:from>
    <xdr:to>
      <xdr:col>55</xdr:col>
      <xdr:colOff>0</xdr:colOff>
      <xdr:row>77</xdr:row>
      <xdr:rowOff>150650</xdr:rowOff>
    </xdr:to>
    <xdr:cxnSp macro="">
      <xdr:nvCxnSpPr>
        <xdr:cNvPr id="397" name="直線コネクタ 396"/>
        <xdr:cNvCxnSpPr/>
      </xdr:nvCxnSpPr>
      <xdr:spPr>
        <a:xfrm>
          <a:off x="9639300" y="13085432"/>
          <a:ext cx="838200" cy="26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17010</xdr:rowOff>
    </xdr:from>
    <xdr:to>
      <xdr:col>50</xdr:col>
      <xdr:colOff>114300</xdr:colOff>
      <xdr:row>76</xdr:row>
      <xdr:rowOff>55232</xdr:rowOff>
    </xdr:to>
    <xdr:cxnSp macro="">
      <xdr:nvCxnSpPr>
        <xdr:cNvPr id="400" name="直線コネクタ 399"/>
        <xdr:cNvCxnSpPr/>
      </xdr:nvCxnSpPr>
      <xdr:spPr>
        <a:xfrm>
          <a:off x="8750300" y="13047210"/>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108382</xdr:rowOff>
    </xdr:from>
    <xdr:to>
      <xdr:col>45</xdr:col>
      <xdr:colOff>177800</xdr:colOff>
      <xdr:row>76</xdr:row>
      <xdr:rowOff>17010</xdr:rowOff>
    </xdr:to>
    <xdr:cxnSp macro="">
      <xdr:nvCxnSpPr>
        <xdr:cNvPr id="403" name="直線コネクタ 402"/>
        <xdr:cNvCxnSpPr/>
      </xdr:nvCxnSpPr>
      <xdr:spPr>
        <a:xfrm>
          <a:off x="7861300" y="12967132"/>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32190</xdr:rowOff>
    </xdr:from>
    <xdr:to>
      <xdr:col>41</xdr:col>
      <xdr:colOff>50800</xdr:colOff>
      <xdr:row>75</xdr:row>
      <xdr:rowOff>108382</xdr:rowOff>
    </xdr:to>
    <xdr:cxnSp macro="">
      <xdr:nvCxnSpPr>
        <xdr:cNvPr id="406" name="直線コネクタ 405"/>
        <xdr:cNvCxnSpPr/>
      </xdr:nvCxnSpPr>
      <xdr:spPr>
        <a:xfrm>
          <a:off x="6972300" y="12890940"/>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99850</xdr:rowOff>
    </xdr:from>
    <xdr:to>
      <xdr:col>55</xdr:col>
      <xdr:colOff>50800</xdr:colOff>
      <xdr:row>78</xdr:row>
      <xdr:rowOff>30000</xdr:rowOff>
    </xdr:to>
    <xdr:sp macro="" textlink="">
      <xdr:nvSpPr>
        <xdr:cNvPr id="416" name="楕円 415"/>
        <xdr:cNvSpPr/>
      </xdr:nvSpPr>
      <xdr:spPr>
        <a:xfrm>
          <a:off x="10426700" y="1330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78277</xdr:rowOff>
    </xdr:from>
    <xdr:ext cx="469744" cy="259045"/>
    <xdr:sp macro="" textlink="">
      <xdr:nvSpPr>
        <xdr:cNvPr id="417" name="普通建設事業費 （ うち新規整備　）該当値テキスト"/>
        <xdr:cNvSpPr txBox="1"/>
      </xdr:nvSpPr>
      <xdr:spPr>
        <a:xfrm>
          <a:off x="10528300" y="1327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4432</xdr:rowOff>
    </xdr:from>
    <xdr:to>
      <xdr:col>50</xdr:col>
      <xdr:colOff>165100</xdr:colOff>
      <xdr:row>76</xdr:row>
      <xdr:rowOff>106032</xdr:rowOff>
    </xdr:to>
    <xdr:sp macro="" textlink="">
      <xdr:nvSpPr>
        <xdr:cNvPr id="418" name="楕円 417"/>
        <xdr:cNvSpPr/>
      </xdr:nvSpPr>
      <xdr:spPr>
        <a:xfrm>
          <a:off x="9588500" y="13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122559</xdr:rowOff>
    </xdr:from>
    <xdr:ext cx="534377" cy="259045"/>
    <xdr:sp macro="" textlink="">
      <xdr:nvSpPr>
        <xdr:cNvPr id="419" name="テキスト ボックス 418"/>
        <xdr:cNvSpPr txBox="1"/>
      </xdr:nvSpPr>
      <xdr:spPr>
        <a:xfrm>
          <a:off x="9372111" y="128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137661</xdr:rowOff>
    </xdr:from>
    <xdr:to>
      <xdr:col>46</xdr:col>
      <xdr:colOff>38100</xdr:colOff>
      <xdr:row>76</xdr:row>
      <xdr:rowOff>67810</xdr:rowOff>
    </xdr:to>
    <xdr:sp macro="" textlink="">
      <xdr:nvSpPr>
        <xdr:cNvPr id="420" name="楕円 419"/>
        <xdr:cNvSpPr/>
      </xdr:nvSpPr>
      <xdr:spPr>
        <a:xfrm>
          <a:off x="8699500" y="12996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84338</xdr:rowOff>
    </xdr:from>
    <xdr:ext cx="534377" cy="259045"/>
    <xdr:sp macro="" textlink="">
      <xdr:nvSpPr>
        <xdr:cNvPr id="421" name="テキスト ボックス 420"/>
        <xdr:cNvSpPr txBox="1"/>
      </xdr:nvSpPr>
      <xdr:spPr>
        <a:xfrm>
          <a:off x="8483111" y="127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57582</xdr:rowOff>
    </xdr:from>
    <xdr:to>
      <xdr:col>41</xdr:col>
      <xdr:colOff>101600</xdr:colOff>
      <xdr:row>75</xdr:row>
      <xdr:rowOff>159181</xdr:rowOff>
    </xdr:to>
    <xdr:sp macro="" textlink="">
      <xdr:nvSpPr>
        <xdr:cNvPr id="422" name="楕円 421"/>
        <xdr:cNvSpPr/>
      </xdr:nvSpPr>
      <xdr:spPr>
        <a:xfrm>
          <a:off x="7810500" y="12916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4259</xdr:rowOff>
    </xdr:from>
    <xdr:ext cx="534377" cy="259045"/>
    <xdr:sp macro="" textlink="">
      <xdr:nvSpPr>
        <xdr:cNvPr id="423" name="テキスト ボックス 422"/>
        <xdr:cNvSpPr txBox="1"/>
      </xdr:nvSpPr>
      <xdr:spPr>
        <a:xfrm>
          <a:off x="7594111" y="126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152840</xdr:rowOff>
    </xdr:from>
    <xdr:to>
      <xdr:col>36</xdr:col>
      <xdr:colOff>165100</xdr:colOff>
      <xdr:row>75</xdr:row>
      <xdr:rowOff>82990</xdr:rowOff>
    </xdr:to>
    <xdr:sp macro="" textlink="">
      <xdr:nvSpPr>
        <xdr:cNvPr id="424" name="楕円 423"/>
        <xdr:cNvSpPr/>
      </xdr:nvSpPr>
      <xdr:spPr>
        <a:xfrm>
          <a:off x="6921500" y="128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99517</xdr:rowOff>
    </xdr:from>
    <xdr:ext cx="534377" cy="259045"/>
    <xdr:sp macro="" textlink="">
      <xdr:nvSpPr>
        <xdr:cNvPr id="425" name="テキスト ボックス 424"/>
        <xdr:cNvSpPr txBox="1"/>
      </xdr:nvSpPr>
      <xdr:spPr>
        <a:xfrm>
          <a:off x="6705111" y="126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17190</xdr:rowOff>
    </xdr:from>
    <xdr:to>
      <xdr:col>55</xdr:col>
      <xdr:colOff>0</xdr:colOff>
      <xdr:row>95</xdr:row>
      <xdr:rowOff>9398</xdr:rowOff>
    </xdr:to>
    <xdr:cxnSp macro="">
      <xdr:nvCxnSpPr>
        <xdr:cNvPr id="454" name="直線コネクタ 453"/>
        <xdr:cNvCxnSpPr/>
      </xdr:nvCxnSpPr>
      <xdr:spPr>
        <a:xfrm flipV="1">
          <a:off x="9639300" y="16133490"/>
          <a:ext cx="838200" cy="16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9398</xdr:rowOff>
    </xdr:from>
    <xdr:to>
      <xdr:col>50</xdr:col>
      <xdr:colOff>114300</xdr:colOff>
      <xdr:row>96</xdr:row>
      <xdr:rowOff>48698</xdr:rowOff>
    </xdr:to>
    <xdr:cxnSp macro="">
      <xdr:nvCxnSpPr>
        <xdr:cNvPr id="457" name="直線コネクタ 456"/>
        <xdr:cNvCxnSpPr/>
      </xdr:nvCxnSpPr>
      <xdr:spPr>
        <a:xfrm flipV="1">
          <a:off x="8750300" y="16297148"/>
          <a:ext cx="889000" cy="2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48698</xdr:rowOff>
    </xdr:from>
    <xdr:to>
      <xdr:col>45</xdr:col>
      <xdr:colOff>177800</xdr:colOff>
      <xdr:row>96</xdr:row>
      <xdr:rowOff>169171</xdr:rowOff>
    </xdr:to>
    <xdr:cxnSp macro="">
      <xdr:nvCxnSpPr>
        <xdr:cNvPr id="460" name="直線コネクタ 459"/>
        <xdr:cNvCxnSpPr/>
      </xdr:nvCxnSpPr>
      <xdr:spPr>
        <a:xfrm flipV="1">
          <a:off x="7861300" y="16507898"/>
          <a:ext cx="8890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169171</xdr:rowOff>
    </xdr:from>
    <xdr:to>
      <xdr:col>41</xdr:col>
      <xdr:colOff>50800</xdr:colOff>
      <xdr:row>97</xdr:row>
      <xdr:rowOff>13399</xdr:rowOff>
    </xdr:to>
    <xdr:cxnSp macro="">
      <xdr:nvCxnSpPr>
        <xdr:cNvPr id="463" name="直線コネクタ 462"/>
        <xdr:cNvCxnSpPr/>
      </xdr:nvCxnSpPr>
      <xdr:spPr>
        <a:xfrm flipV="1">
          <a:off x="6972300" y="16628371"/>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137840</xdr:rowOff>
    </xdr:from>
    <xdr:to>
      <xdr:col>55</xdr:col>
      <xdr:colOff>50800</xdr:colOff>
      <xdr:row>94</xdr:row>
      <xdr:rowOff>67990</xdr:rowOff>
    </xdr:to>
    <xdr:sp macro="" textlink="">
      <xdr:nvSpPr>
        <xdr:cNvPr id="473" name="楕円 472"/>
        <xdr:cNvSpPr/>
      </xdr:nvSpPr>
      <xdr:spPr>
        <a:xfrm>
          <a:off x="10426700" y="160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160717</xdr:rowOff>
    </xdr:from>
    <xdr:ext cx="534377" cy="259045"/>
    <xdr:sp macro="" textlink="">
      <xdr:nvSpPr>
        <xdr:cNvPr id="474" name="普通建設事業費 （ うち更新整備　）該当値テキスト"/>
        <xdr:cNvSpPr txBox="1"/>
      </xdr:nvSpPr>
      <xdr:spPr>
        <a:xfrm>
          <a:off x="10528300" y="159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130048</xdr:rowOff>
    </xdr:from>
    <xdr:to>
      <xdr:col>50</xdr:col>
      <xdr:colOff>165100</xdr:colOff>
      <xdr:row>95</xdr:row>
      <xdr:rowOff>60198</xdr:rowOff>
    </xdr:to>
    <xdr:sp macro="" textlink="">
      <xdr:nvSpPr>
        <xdr:cNvPr id="475" name="楕円 474"/>
        <xdr:cNvSpPr/>
      </xdr:nvSpPr>
      <xdr:spPr>
        <a:xfrm>
          <a:off x="95885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76725</xdr:rowOff>
    </xdr:from>
    <xdr:ext cx="534377" cy="259045"/>
    <xdr:sp macro="" textlink="">
      <xdr:nvSpPr>
        <xdr:cNvPr id="476" name="テキスト ボックス 475"/>
        <xdr:cNvSpPr txBox="1"/>
      </xdr:nvSpPr>
      <xdr:spPr>
        <a:xfrm>
          <a:off x="9372111" y="160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169348</xdr:rowOff>
    </xdr:from>
    <xdr:to>
      <xdr:col>46</xdr:col>
      <xdr:colOff>38100</xdr:colOff>
      <xdr:row>96</xdr:row>
      <xdr:rowOff>99498</xdr:rowOff>
    </xdr:to>
    <xdr:sp macro="" textlink="">
      <xdr:nvSpPr>
        <xdr:cNvPr id="477" name="楕円 476"/>
        <xdr:cNvSpPr/>
      </xdr:nvSpPr>
      <xdr:spPr>
        <a:xfrm>
          <a:off x="8699500" y="164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116025</xdr:rowOff>
    </xdr:from>
    <xdr:ext cx="534377" cy="259045"/>
    <xdr:sp macro="" textlink="">
      <xdr:nvSpPr>
        <xdr:cNvPr id="478" name="テキスト ボックス 477"/>
        <xdr:cNvSpPr txBox="1"/>
      </xdr:nvSpPr>
      <xdr:spPr>
        <a:xfrm>
          <a:off x="8483111" y="162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118371</xdr:rowOff>
    </xdr:from>
    <xdr:to>
      <xdr:col>41</xdr:col>
      <xdr:colOff>101600</xdr:colOff>
      <xdr:row>97</xdr:row>
      <xdr:rowOff>48521</xdr:rowOff>
    </xdr:to>
    <xdr:sp macro="" textlink="">
      <xdr:nvSpPr>
        <xdr:cNvPr id="479" name="楕円 478"/>
        <xdr:cNvSpPr/>
      </xdr:nvSpPr>
      <xdr:spPr>
        <a:xfrm>
          <a:off x="7810500" y="165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65048</xdr:rowOff>
    </xdr:from>
    <xdr:ext cx="534377" cy="259045"/>
    <xdr:sp macro="" textlink="">
      <xdr:nvSpPr>
        <xdr:cNvPr id="480" name="テキスト ボックス 479"/>
        <xdr:cNvSpPr txBox="1"/>
      </xdr:nvSpPr>
      <xdr:spPr>
        <a:xfrm>
          <a:off x="7594111" y="163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134049</xdr:rowOff>
    </xdr:from>
    <xdr:to>
      <xdr:col>36</xdr:col>
      <xdr:colOff>165100</xdr:colOff>
      <xdr:row>97</xdr:row>
      <xdr:rowOff>64199</xdr:rowOff>
    </xdr:to>
    <xdr:sp macro="" textlink="">
      <xdr:nvSpPr>
        <xdr:cNvPr id="481" name="楕円 480"/>
        <xdr:cNvSpPr/>
      </xdr:nvSpPr>
      <xdr:spPr>
        <a:xfrm>
          <a:off x="6921500" y="165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80726</xdr:rowOff>
    </xdr:from>
    <xdr:ext cx="534377" cy="259045"/>
    <xdr:sp macro="" textlink="">
      <xdr:nvSpPr>
        <xdr:cNvPr id="482" name="テキスト ボックス 481"/>
        <xdr:cNvSpPr txBox="1"/>
      </xdr:nvSpPr>
      <xdr:spPr>
        <a:xfrm>
          <a:off x="6705111" y="163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58928</xdr:rowOff>
    </xdr:from>
    <xdr:to>
      <xdr:col>85</xdr:col>
      <xdr:colOff>127000</xdr:colOff>
      <xdr:row>36</xdr:row>
      <xdr:rowOff>67310</xdr:rowOff>
    </xdr:to>
    <xdr:cxnSp macro="">
      <xdr:nvCxnSpPr>
        <xdr:cNvPr id="511" name="直線コネクタ 510"/>
        <xdr:cNvCxnSpPr/>
      </xdr:nvCxnSpPr>
      <xdr:spPr>
        <a:xfrm>
          <a:off x="15481300" y="6059678"/>
          <a:ext cx="8382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58928</xdr:rowOff>
    </xdr:from>
    <xdr:to>
      <xdr:col>81</xdr:col>
      <xdr:colOff>50800</xdr:colOff>
      <xdr:row>38</xdr:row>
      <xdr:rowOff>129413</xdr:rowOff>
    </xdr:to>
    <xdr:cxnSp macro="">
      <xdr:nvCxnSpPr>
        <xdr:cNvPr id="514" name="直線コネクタ 513"/>
        <xdr:cNvCxnSpPr/>
      </xdr:nvCxnSpPr>
      <xdr:spPr>
        <a:xfrm flipV="1">
          <a:off x="14592300" y="6059678"/>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160274</xdr:rowOff>
    </xdr:from>
    <xdr:to>
      <xdr:col>76</xdr:col>
      <xdr:colOff>114300</xdr:colOff>
      <xdr:row>38</xdr:row>
      <xdr:rowOff>129413</xdr:rowOff>
    </xdr:to>
    <xdr:cxnSp macro="">
      <xdr:nvCxnSpPr>
        <xdr:cNvPr id="517" name="直線コネクタ 516"/>
        <xdr:cNvCxnSpPr/>
      </xdr:nvCxnSpPr>
      <xdr:spPr>
        <a:xfrm>
          <a:off x="13703300" y="6503924"/>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46372</xdr:rowOff>
    </xdr:from>
    <xdr:ext cx="378565" cy="259045"/>
    <xdr:sp macro="" textlink="">
      <xdr:nvSpPr>
        <xdr:cNvPr id="519" name="テキスト ボックス 518"/>
        <xdr:cNvSpPr txBox="1"/>
      </xdr:nvSpPr>
      <xdr:spPr>
        <a:xfrm>
          <a:off x="14403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53975</xdr:rowOff>
    </xdr:from>
    <xdr:to>
      <xdr:col>71</xdr:col>
      <xdr:colOff>177800</xdr:colOff>
      <xdr:row>37</xdr:row>
      <xdr:rowOff>160274</xdr:rowOff>
    </xdr:to>
    <xdr:cxnSp macro="">
      <xdr:nvCxnSpPr>
        <xdr:cNvPr id="520" name="直線コネクタ 519"/>
        <xdr:cNvCxnSpPr/>
      </xdr:nvCxnSpPr>
      <xdr:spPr>
        <a:xfrm>
          <a:off x="12814300" y="536892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530" name="楕円 529"/>
        <xdr:cNvSpPr/>
      </xdr:nvSpPr>
      <xdr:spPr>
        <a:xfrm>
          <a:off x="16268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39387</xdr:rowOff>
    </xdr:from>
    <xdr:ext cx="469744" cy="259045"/>
    <xdr:sp macro="" textlink="">
      <xdr:nvSpPr>
        <xdr:cNvPr id="531" name="災害復旧事業費該当値テキスト"/>
        <xdr:cNvSpPr txBox="1"/>
      </xdr:nvSpPr>
      <xdr:spPr>
        <a:xfrm>
          <a:off x="16370300"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8128</xdr:rowOff>
    </xdr:from>
    <xdr:to>
      <xdr:col>81</xdr:col>
      <xdr:colOff>101600</xdr:colOff>
      <xdr:row>35</xdr:row>
      <xdr:rowOff>109728</xdr:rowOff>
    </xdr:to>
    <xdr:sp macro="" textlink="">
      <xdr:nvSpPr>
        <xdr:cNvPr id="532" name="楕円 531"/>
        <xdr:cNvSpPr/>
      </xdr:nvSpPr>
      <xdr:spPr>
        <a:xfrm>
          <a:off x="15430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126255</xdr:rowOff>
    </xdr:from>
    <xdr:ext cx="469744" cy="259045"/>
    <xdr:sp macro="" textlink="">
      <xdr:nvSpPr>
        <xdr:cNvPr id="533" name="テキスト ボックス 532"/>
        <xdr:cNvSpPr txBox="1"/>
      </xdr:nvSpPr>
      <xdr:spPr>
        <a:xfrm>
          <a:off x="15246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78613</xdr:rowOff>
    </xdr:from>
    <xdr:to>
      <xdr:col>76</xdr:col>
      <xdr:colOff>165100</xdr:colOff>
      <xdr:row>39</xdr:row>
      <xdr:rowOff>8763</xdr:rowOff>
    </xdr:to>
    <xdr:sp macro="" textlink="">
      <xdr:nvSpPr>
        <xdr:cNvPr id="534" name="楕円 533"/>
        <xdr:cNvSpPr/>
      </xdr:nvSpPr>
      <xdr:spPr>
        <a:xfrm>
          <a:off x="14541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25290</xdr:rowOff>
    </xdr:from>
    <xdr:ext cx="378565" cy="259045"/>
    <xdr:sp macro="" textlink="">
      <xdr:nvSpPr>
        <xdr:cNvPr id="535" name="テキスト ボックス 534"/>
        <xdr:cNvSpPr txBox="1"/>
      </xdr:nvSpPr>
      <xdr:spPr>
        <a:xfrm>
          <a:off x="14403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109474</xdr:rowOff>
    </xdr:from>
    <xdr:to>
      <xdr:col>72</xdr:col>
      <xdr:colOff>38100</xdr:colOff>
      <xdr:row>38</xdr:row>
      <xdr:rowOff>39624</xdr:rowOff>
    </xdr:to>
    <xdr:sp macro="" textlink="">
      <xdr:nvSpPr>
        <xdr:cNvPr id="536" name="楕円 535"/>
        <xdr:cNvSpPr/>
      </xdr:nvSpPr>
      <xdr:spPr>
        <a:xfrm>
          <a:off x="13652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56151</xdr:rowOff>
    </xdr:from>
    <xdr:ext cx="378565" cy="259045"/>
    <xdr:sp macro="" textlink="">
      <xdr:nvSpPr>
        <xdr:cNvPr id="537" name="テキスト ボックス 536"/>
        <xdr:cNvSpPr txBox="1"/>
      </xdr:nvSpPr>
      <xdr:spPr>
        <a:xfrm>
          <a:off x="13514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3175</xdr:rowOff>
    </xdr:from>
    <xdr:to>
      <xdr:col>67</xdr:col>
      <xdr:colOff>101600</xdr:colOff>
      <xdr:row>31</xdr:row>
      <xdr:rowOff>104775</xdr:rowOff>
    </xdr:to>
    <xdr:sp macro="" textlink="">
      <xdr:nvSpPr>
        <xdr:cNvPr id="538" name="楕円 537"/>
        <xdr:cNvSpPr/>
      </xdr:nvSpPr>
      <xdr:spPr>
        <a:xfrm>
          <a:off x="12763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121302</xdr:rowOff>
    </xdr:from>
    <xdr:ext cx="469744" cy="259045"/>
    <xdr:sp macro="" textlink="">
      <xdr:nvSpPr>
        <xdr:cNvPr id="539" name="テキスト ボックス 538"/>
        <xdr:cNvSpPr txBox="1"/>
      </xdr:nvSpPr>
      <xdr:spPr>
        <a:xfrm>
          <a:off x="12579428"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50774</xdr:rowOff>
    </xdr:from>
    <xdr:to>
      <xdr:col>85</xdr:col>
      <xdr:colOff>127000</xdr:colOff>
      <xdr:row>71</xdr:row>
      <xdr:rowOff>109068</xdr:rowOff>
    </xdr:to>
    <xdr:cxnSp macro="">
      <xdr:nvCxnSpPr>
        <xdr:cNvPr id="620" name="直線コネクタ 619"/>
        <xdr:cNvCxnSpPr/>
      </xdr:nvCxnSpPr>
      <xdr:spPr>
        <a:xfrm>
          <a:off x="15481300" y="12223724"/>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138623</xdr:rowOff>
    </xdr:from>
    <xdr:to>
      <xdr:col>81</xdr:col>
      <xdr:colOff>50800</xdr:colOff>
      <xdr:row>71</xdr:row>
      <xdr:rowOff>50774</xdr:rowOff>
    </xdr:to>
    <xdr:cxnSp macro="">
      <xdr:nvCxnSpPr>
        <xdr:cNvPr id="623" name="直線コネクタ 622"/>
        <xdr:cNvCxnSpPr/>
      </xdr:nvCxnSpPr>
      <xdr:spPr>
        <a:xfrm>
          <a:off x="14592300" y="12140123"/>
          <a:ext cx="889000" cy="8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102275</xdr:rowOff>
    </xdr:from>
    <xdr:to>
      <xdr:col>76</xdr:col>
      <xdr:colOff>114300</xdr:colOff>
      <xdr:row>70</xdr:row>
      <xdr:rowOff>138623</xdr:rowOff>
    </xdr:to>
    <xdr:cxnSp macro="">
      <xdr:nvCxnSpPr>
        <xdr:cNvPr id="626" name="直線コネクタ 625"/>
        <xdr:cNvCxnSpPr/>
      </xdr:nvCxnSpPr>
      <xdr:spPr>
        <a:xfrm>
          <a:off x="13703300" y="12103775"/>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17660</xdr:rowOff>
    </xdr:from>
    <xdr:to>
      <xdr:col>71</xdr:col>
      <xdr:colOff>177800</xdr:colOff>
      <xdr:row>70</xdr:row>
      <xdr:rowOff>102275</xdr:rowOff>
    </xdr:to>
    <xdr:cxnSp macro="">
      <xdr:nvCxnSpPr>
        <xdr:cNvPr id="629" name="直線コネクタ 628"/>
        <xdr:cNvCxnSpPr/>
      </xdr:nvCxnSpPr>
      <xdr:spPr>
        <a:xfrm>
          <a:off x="12814300" y="12019160"/>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58268</xdr:rowOff>
    </xdr:from>
    <xdr:to>
      <xdr:col>85</xdr:col>
      <xdr:colOff>177800</xdr:colOff>
      <xdr:row>71</xdr:row>
      <xdr:rowOff>159868</xdr:rowOff>
    </xdr:to>
    <xdr:sp macro="" textlink="">
      <xdr:nvSpPr>
        <xdr:cNvPr id="639" name="楕円 638"/>
        <xdr:cNvSpPr/>
      </xdr:nvSpPr>
      <xdr:spPr>
        <a:xfrm>
          <a:off x="16268700" y="122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81145</xdr:rowOff>
    </xdr:from>
    <xdr:ext cx="534377" cy="259045"/>
    <xdr:sp macro="" textlink="">
      <xdr:nvSpPr>
        <xdr:cNvPr id="640" name="公債費該当値テキスト"/>
        <xdr:cNvSpPr txBox="1"/>
      </xdr:nvSpPr>
      <xdr:spPr>
        <a:xfrm>
          <a:off x="16370300" y="120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171424</xdr:rowOff>
    </xdr:from>
    <xdr:to>
      <xdr:col>81</xdr:col>
      <xdr:colOff>101600</xdr:colOff>
      <xdr:row>71</xdr:row>
      <xdr:rowOff>101574</xdr:rowOff>
    </xdr:to>
    <xdr:sp macro="" textlink="">
      <xdr:nvSpPr>
        <xdr:cNvPr id="641" name="楕円 640"/>
        <xdr:cNvSpPr/>
      </xdr:nvSpPr>
      <xdr:spPr>
        <a:xfrm>
          <a:off x="15430500" y="121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118101</xdr:rowOff>
    </xdr:from>
    <xdr:ext cx="534377" cy="259045"/>
    <xdr:sp macro="" textlink="">
      <xdr:nvSpPr>
        <xdr:cNvPr id="642" name="テキスト ボックス 641"/>
        <xdr:cNvSpPr txBox="1"/>
      </xdr:nvSpPr>
      <xdr:spPr>
        <a:xfrm>
          <a:off x="15214111" y="119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87823</xdr:rowOff>
    </xdr:from>
    <xdr:to>
      <xdr:col>76</xdr:col>
      <xdr:colOff>165100</xdr:colOff>
      <xdr:row>71</xdr:row>
      <xdr:rowOff>17973</xdr:rowOff>
    </xdr:to>
    <xdr:sp macro="" textlink="">
      <xdr:nvSpPr>
        <xdr:cNvPr id="643" name="楕円 642"/>
        <xdr:cNvSpPr/>
      </xdr:nvSpPr>
      <xdr:spPr>
        <a:xfrm>
          <a:off x="14541500" y="12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34500</xdr:rowOff>
    </xdr:from>
    <xdr:ext cx="534377" cy="259045"/>
    <xdr:sp macro="" textlink="">
      <xdr:nvSpPr>
        <xdr:cNvPr id="644" name="テキスト ボックス 643"/>
        <xdr:cNvSpPr txBox="1"/>
      </xdr:nvSpPr>
      <xdr:spPr>
        <a:xfrm>
          <a:off x="14325111" y="11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51475</xdr:rowOff>
    </xdr:from>
    <xdr:to>
      <xdr:col>72</xdr:col>
      <xdr:colOff>38100</xdr:colOff>
      <xdr:row>70</xdr:row>
      <xdr:rowOff>153075</xdr:rowOff>
    </xdr:to>
    <xdr:sp macro="" textlink="">
      <xdr:nvSpPr>
        <xdr:cNvPr id="645" name="楕円 644"/>
        <xdr:cNvSpPr/>
      </xdr:nvSpPr>
      <xdr:spPr>
        <a:xfrm>
          <a:off x="13652500" y="120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169602</xdr:rowOff>
    </xdr:from>
    <xdr:ext cx="534377" cy="259045"/>
    <xdr:sp macro="" textlink="">
      <xdr:nvSpPr>
        <xdr:cNvPr id="646" name="テキスト ボックス 645"/>
        <xdr:cNvSpPr txBox="1"/>
      </xdr:nvSpPr>
      <xdr:spPr>
        <a:xfrm>
          <a:off x="13436111" y="118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138310</xdr:rowOff>
    </xdr:from>
    <xdr:to>
      <xdr:col>67</xdr:col>
      <xdr:colOff>101600</xdr:colOff>
      <xdr:row>70</xdr:row>
      <xdr:rowOff>68460</xdr:rowOff>
    </xdr:to>
    <xdr:sp macro="" textlink="">
      <xdr:nvSpPr>
        <xdr:cNvPr id="647" name="楕円 646"/>
        <xdr:cNvSpPr/>
      </xdr:nvSpPr>
      <xdr:spPr>
        <a:xfrm>
          <a:off x="12763500" y="119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84987</xdr:rowOff>
    </xdr:from>
    <xdr:ext cx="534377" cy="259045"/>
    <xdr:sp macro="" textlink="">
      <xdr:nvSpPr>
        <xdr:cNvPr id="648" name="テキスト ボックス 647"/>
        <xdr:cNvSpPr txBox="1"/>
      </xdr:nvSpPr>
      <xdr:spPr>
        <a:xfrm>
          <a:off x="12547111" y="117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103315</xdr:rowOff>
    </xdr:from>
    <xdr:to>
      <xdr:col>85</xdr:col>
      <xdr:colOff>127000</xdr:colOff>
      <xdr:row>99</xdr:row>
      <xdr:rowOff>44031</xdr:rowOff>
    </xdr:to>
    <xdr:cxnSp macro="">
      <xdr:nvCxnSpPr>
        <xdr:cNvPr id="677" name="直線コネクタ 676"/>
        <xdr:cNvCxnSpPr/>
      </xdr:nvCxnSpPr>
      <xdr:spPr>
        <a:xfrm flipV="1">
          <a:off x="15481300" y="16905415"/>
          <a:ext cx="838200" cy="1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43955</xdr:rowOff>
    </xdr:from>
    <xdr:to>
      <xdr:col>81</xdr:col>
      <xdr:colOff>50800</xdr:colOff>
      <xdr:row>99</xdr:row>
      <xdr:rowOff>44031</xdr:rowOff>
    </xdr:to>
    <xdr:cxnSp macro="">
      <xdr:nvCxnSpPr>
        <xdr:cNvPr id="680" name="直線コネクタ 679"/>
        <xdr:cNvCxnSpPr/>
      </xdr:nvCxnSpPr>
      <xdr:spPr>
        <a:xfrm>
          <a:off x="14592300" y="170175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43687</xdr:rowOff>
    </xdr:from>
    <xdr:to>
      <xdr:col>76</xdr:col>
      <xdr:colOff>114300</xdr:colOff>
      <xdr:row>99</xdr:row>
      <xdr:rowOff>43955</xdr:rowOff>
    </xdr:to>
    <xdr:cxnSp macro="">
      <xdr:nvCxnSpPr>
        <xdr:cNvPr id="683" name="直線コネクタ 682"/>
        <xdr:cNvCxnSpPr/>
      </xdr:nvCxnSpPr>
      <xdr:spPr>
        <a:xfrm>
          <a:off x="13703300" y="17017237"/>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43687</xdr:rowOff>
    </xdr:from>
    <xdr:to>
      <xdr:col>71</xdr:col>
      <xdr:colOff>177800</xdr:colOff>
      <xdr:row>99</xdr:row>
      <xdr:rowOff>43765</xdr:rowOff>
    </xdr:to>
    <xdr:cxnSp macro="">
      <xdr:nvCxnSpPr>
        <xdr:cNvPr id="686" name="直線コネクタ 685"/>
        <xdr:cNvCxnSpPr/>
      </xdr:nvCxnSpPr>
      <xdr:spPr>
        <a:xfrm flipV="1">
          <a:off x="12814300" y="1701723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52515</xdr:rowOff>
    </xdr:from>
    <xdr:to>
      <xdr:col>85</xdr:col>
      <xdr:colOff>177800</xdr:colOff>
      <xdr:row>98</xdr:row>
      <xdr:rowOff>154115</xdr:rowOff>
    </xdr:to>
    <xdr:sp macro="" textlink="">
      <xdr:nvSpPr>
        <xdr:cNvPr id="696" name="楕円 695"/>
        <xdr:cNvSpPr/>
      </xdr:nvSpPr>
      <xdr:spPr>
        <a:xfrm>
          <a:off x="16268700" y="168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138892</xdr:rowOff>
    </xdr:from>
    <xdr:ext cx="469744" cy="259045"/>
    <xdr:sp macro="" textlink="">
      <xdr:nvSpPr>
        <xdr:cNvPr id="697" name="積立金該当値テキスト"/>
        <xdr:cNvSpPr txBox="1"/>
      </xdr:nvSpPr>
      <xdr:spPr>
        <a:xfrm>
          <a:off x="16370300" y="167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164681</xdr:rowOff>
    </xdr:from>
    <xdr:to>
      <xdr:col>81</xdr:col>
      <xdr:colOff>101600</xdr:colOff>
      <xdr:row>99</xdr:row>
      <xdr:rowOff>94831</xdr:rowOff>
    </xdr:to>
    <xdr:sp macro="" textlink="">
      <xdr:nvSpPr>
        <xdr:cNvPr id="698" name="楕円 697"/>
        <xdr:cNvSpPr/>
      </xdr:nvSpPr>
      <xdr:spPr>
        <a:xfrm>
          <a:off x="15430500" y="16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85958</xdr:rowOff>
    </xdr:from>
    <xdr:ext cx="313932" cy="259045"/>
    <xdr:sp macro="" textlink="">
      <xdr:nvSpPr>
        <xdr:cNvPr id="699" name="テキスト ボックス 698"/>
        <xdr:cNvSpPr txBox="1"/>
      </xdr:nvSpPr>
      <xdr:spPr>
        <a:xfrm>
          <a:off x="15324333" y="17059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164605</xdr:rowOff>
    </xdr:from>
    <xdr:to>
      <xdr:col>76</xdr:col>
      <xdr:colOff>165100</xdr:colOff>
      <xdr:row>99</xdr:row>
      <xdr:rowOff>94755</xdr:rowOff>
    </xdr:to>
    <xdr:sp macro="" textlink="">
      <xdr:nvSpPr>
        <xdr:cNvPr id="700" name="楕円 699"/>
        <xdr:cNvSpPr/>
      </xdr:nvSpPr>
      <xdr:spPr>
        <a:xfrm>
          <a:off x="14541500" y="169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85882</xdr:rowOff>
    </xdr:from>
    <xdr:ext cx="313932" cy="259045"/>
    <xdr:sp macro="" textlink="">
      <xdr:nvSpPr>
        <xdr:cNvPr id="701" name="テキスト ボックス 700"/>
        <xdr:cNvSpPr txBox="1"/>
      </xdr:nvSpPr>
      <xdr:spPr>
        <a:xfrm>
          <a:off x="14435333" y="17059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164337</xdr:rowOff>
    </xdr:from>
    <xdr:to>
      <xdr:col>72</xdr:col>
      <xdr:colOff>38100</xdr:colOff>
      <xdr:row>99</xdr:row>
      <xdr:rowOff>94487</xdr:rowOff>
    </xdr:to>
    <xdr:sp macro="" textlink="">
      <xdr:nvSpPr>
        <xdr:cNvPr id="702" name="楕円 701"/>
        <xdr:cNvSpPr/>
      </xdr:nvSpPr>
      <xdr:spPr>
        <a:xfrm>
          <a:off x="13652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85614</xdr:rowOff>
    </xdr:from>
    <xdr:ext cx="313932" cy="259045"/>
    <xdr:sp macro="" textlink="">
      <xdr:nvSpPr>
        <xdr:cNvPr id="703" name="テキスト ボックス 702"/>
        <xdr:cNvSpPr txBox="1"/>
      </xdr:nvSpPr>
      <xdr:spPr>
        <a:xfrm>
          <a:off x="13546333" y="1705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164415</xdr:rowOff>
    </xdr:from>
    <xdr:to>
      <xdr:col>67</xdr:col>
      <xdr:colOff>101600</xdr:colOff>
      <xdr:row>99</xdr:row>
      <xdr:rowOff>94565</xdr:rowOff>
    </xdr:to>
    <xdr:sp macro="" textlink="">
      <xdr:nvSpPr>
        <xdr:cNvPr id="704" name="楕円 703"/>
        <xdr:cNvSpPr/>
      </xdr:nvSpPr>
      <xdr:spPr>
        <a:xfrm>
          <a:off x="12763500" y="169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85692</xdr:rowOff>
    </xdr:from>
    <xdr:ext cx="313932" cy="259045"/>
    <xdr:sp macro="" textlink="">
      <xdr:nvSpPr>
        <xdr:cNvPr id="705" name="テキスト ボックス 704"/>
        <xdr:cNvSpPr txBox="1"/>
      </xdr:nvSpPr>
      <xdr:spPr>
        <a:xfrm>
          <a:off x="12657333" y="17059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21971</xdr:rowOff>
    </xdr:from>
    <xdr:to>
      <xdr:col>116</xdr:col>
      <xdr:colOff>63500</xdr:colOff>
      <xdr:row>31</xdr:row>
      <xdr:rowOff>46301</xdr:rowOff>
    </xdr:to>
    <xdr:cxnSp macro="">
      <xdr:nvCxnSpPr>
        <xdr:cNvPr id="736" name="直線コネクタ 735"/>
        <xdr:cNvCxnSpPr/>
      </xdr:nvCxnSpPr>
      <xdr:spPr>
        <a:xfrm flipV="1">
          <a:off x="21323300" y="5336921"/>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46301</xdr:rowOff>
    </xdr:from>
    <xdr:to>
      <xdr:col>111</xdr:col>
      <xdr:colOff>177800</xdr:colOff>
      <xdr:row>31</xdr:row>
      <xdr:rowOff>61649</xdr:rowOff>
    </xdr:to>
    <xdr:cxnSp macro="">
      <xdr:nvCxnSpPr>
        <xdr:cNvPr id="739" name="直線コネクタ 738"/>
        <xdr:cNvCxnSpPr/>
      </xdr:nvCxnSpPr>
      <xdr:spPr>
        <a:xfrm flipV="1">
          <a:off x="20434300" y="5361251"/>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114881</xdr:rowOff>
    </xdr:from>
    <xdr:to>
      <xdr:col>107</xdr:col>
      <xdr:colOff>50800</xdr:colOff>
      <xdr:row>31</xdr:row>
      <xdr:rowOff>61649</xdr:rowOff>
    </xdr:to>
    <xdr:cxnSp macro="">
      <xdr:nvCxnSpPr>
        <xdr:cNvPr id="742" name="直線コネクタ 741"/>
        <xdr:cNvCxnSpPr/>
      </xdr:nvCxnSpPr>
      <xdr:spPr>
        <a:xfrm>
          <a:off x="19545300" y="5258381"/>
          <a:ext cx="889000" cy="1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114881</xdr:rowOff>
    </xdr:from>
    <xdr:to>
      <xdr:col>102</xdr:col>
      <xdr:colOff>114300</xdr:colOff>
      <xdr:row>31</xdr:row>
      <xdr:rowOff>73243</xdr:rowOff>
    </xdr:to>
    <xdr:cxnSp macro="">
      <xdr:nvCxnSpPr>
        <xdr:cNvPr id="745" name="直線コネクタ 744"/>
        <xdr:cNvCxnSpPr/>
      </xdr:nvCxnSpPr>
      <xdr:spPr>
        <a:xfrm flipV="1">
          <a:off x="18656300" y="5258381"/>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142621</xdr:rowOff>
    </xdr:from>
    <xdr:to>
      <xdr:col>116</xdr:col>
      <xdr:colOff>114300</xdr:colOff>
      <xdr:row>31</xdr:row>
      <xdr:rowOff>72771</xdr:rowOff>
    </xdr:to>
    <xdr:sp macro="" textlink="">
      <xdr:nvSpPr>
        <xdr:cNvPr id="755" name="楕円 754"/>
        <xdr:cNvSpPr/>
      </xdr:nvSpPr>
      <xdr:spPr>
        <a:xfrm>
          <a:off x="22110700" y="5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95648</xdr:rowOff>
    </xdr:from>
    <xdr:ext cx="469744" cy="259045"/>
    <xdr:sp macro="" textlink="">
      <xdr:nvSpPr>
        <xdr:cNvPr id="756" name="投資及び出資金該当値テキスト"/>
        <xdr:cNvSpPr txBox="1"/>
      </xdr:nvSpPr>
      <xdr:spPr>
        <a:xfrm>
          <a:off x="22212300" y="523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166951</xdr:rowOff>
    </xdr:from>
    <xdr:to>
      <xdr:col>112</xdr:col>
      <xdr:colOff>38100</xdr:colOff>
      <xdr:row>31</xdr:row>
      <xdr:rowOff>97101</xdr:rowOff>
    </xdr:to>
    <xdr:sp macro="" textlink="">
      <xdr:nvSpPr>
        <xdr:cNvPr id="757" name="楕円 756"/>
        <xdr:cNvSpPr/>
      </xdr:nvSpPr>
      <xdr:spPr>
        <a:xfrm>
          <a:off x="21272500" y="53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113628</xdr:rowOff>
    </xdr:from>
    <xdr:ext cx="469744" cy="259045"/>
    <xdr:sp macro="" textlink="">
      <xdr:nvSpPr>
        <xdr:cNvPr id="758" name="テキスト ボックス 757"/>
        <xdr:cNvSpPr txBox="1"/>
      </xdr:nvSpPr>
      <xdr:spPr>
        <a:xfrm>
          <a:off x="21088428" y="50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10849</xdr:rowOff>
    </xdr:from>
    <xdr:to>
      <xdr:col>107</xdr:col>
      <xdr:colOff>101600</xdr:colOff>
      <xdr:row>31</xdr:row>
      <xdr:rowOff>112449</xdr:rowOff>
    </xdr:to>
    <xdr:sp macro="" textlink="">
      <xdr:nvSpPr>
        <xdr:cNvPr id="759" name="楕円 758"/>
        <xdr:cNvSpPr/>
      </xdr:nvSpPr>
      <xdr:spPr>
        <a:xfrm>
          <a:off x="20383500" y="53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128976</xdr:rowOff>
    </xdr:from>
    <xdr:ext cx="469744" cy="259045"/>
    <xdr:sp macro="" textlink="">
      <xdr:nvSpPr>
        <xdr:cNvPr id="760" name="テキスト ボックス 759"/>
        <xdr:cNvSpPr txBox="1"/>
      </xdr:nvSpPr>
      <xdr:spPr>
        <a:xfrm>
          <a:off x="20199428" y="51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64081</xdr:rowOff>
    </xdr:from>
    <xdr:to>
      <xdr:col>102</xdr:col>
      <xdr:colOff>165100</xdr:colOff>
      <xdr:row>30</xdr:row>
      <xdr:rowOff>165681</xdr:rowOff>
    </xdr:to>
    <xdr:sp macro="" textlink="">
      <xdr:nvSpPr>
        <xdr:cNvPr id="761" name="楕円 760"/>
        <xdr:cNvSpPr/>
      </xdr:nvSpPr>
      <xdr:spPr>
        <a:xfrm>
          <a:off x="19494500" y="5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10758</xdr:rowOff>
    </xdr:from>
    <xdr:ext cx="469744" cy="259045"/>
    <xdr:sp macro="" textlink="">
      <xdr:nvSpPr>
        <xdr:cNvPr id="762" name="テキスト ボックス 761"/>
        <xdr:cNvSpPr txBox="1"/>
      </xdr:nvSpPr>
      <xdr:spPr>
        <a:xfrm>
          <a:off x="19310428" y="49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22443</xdr:rowOff>
    </xdr:from>
    <xdr:to>
      <xdr:col>98</xdr:col>
      <xdr:colOff>38100</xdr:colOff>
      <xdr:row>31</xdr:row>
      <xdr:rowOff>124043</xdr:rowOff>
    </xdr:to>
    <xdr:sp macro="" textlink="">
      <xdr:nvSpPr>
        <xdr:cNvPr id="763" name="楕円 762"/>
        <xdr:cNvSpPr/>
      </xdr:nvSpPr>
      <xdr:spPr>
        <a:xfrm>
          <a:off x="18605500" y="5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140570</xdr:rowOff>
    </xdr:from>
    <xdr:ext cx="469744" cy="259045"/>
    <xdr:sp macro="" textlink="">
      <xdr:nvSpPr>
        <xdr:cNvPr id="764" name="テキスト ボックス 763"/>
        <xdr:cNvSpPr txBox="1"/>
      </xdr:nvSpPr>
      <xdr:spPr>
        <a:xfrm>
          <a:off x="18421428" y="51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51986</xdr:rowOff>
    </xdr:from>
    <xdr:to>
      <xdr:col>116</xdr:col>
      <xdr:colOff>62864</xdr:colOff>
      <xdr:row>58</xdr:row>
      <xdr:rowOff>139700</xdr:rowOff>
    </xdr:to>
    <xdr:cxnSp macro="">
      <xdr:nvCxnSpPr>
        <xdr:cNvPr id="786" name="直線コネクタ 785"/>
        <xdr:cNvCxnSpPr/>
      </xdr:nvCxnSpPr>
      <xdr:spPr>
        <a:xfrm flipV="1">
          <a:off x="22159595" y="9310286"/>
          <a:ext cx="1269" cy="77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170113</xdr:rowOff>
    </xdr:from>
    <xdr:ext cx="534377" cy="259045"/>
    <xdr:sp macro="" textlink="">
      <xdr:nvSpPr>
        <xdr:cNvPr id="789" name="貸付金最大値テキスト"/>
        <xdr:cNvSpPr txBox="1"/>
      </xdr:nvSpPr>
      <xdr:spPr>
        <a:xfrm>
          <a:off x="22212300" y="90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51986</xdr:rowOff>
    </xdr:from>
    <xdr:to>
      <xdr:col>116</xdr:col>
      <xdr:colOff>152400</xdr:colOff>
      <xdr:row>54</xdr:row>
      <xdr:rowOff>51986</xdr:rowOff>
    </xdr:to>
    <xdr:cxnSp macro="">
      <xdr:nvCxnSpPr>
        <xdr:cNvPr id="790" name="直線コネクタ 789"/>
        <xdr:cNvCxnSpPr/>
      </xdr:nvCxnSpPr>
      <xdr:spPr>
        <a:xfrm>
          <a:off x="22072600" y="931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77909</xdr:rowOff>
    </xdr:from>
    <xdr:to>
      <xdr:col>116</xdr:col>
      <xdr:colOff>63500</xdr:colOff>
      <xdr:row>54</xdr:row>
      <xdr:rowOff>51986</xdr:rowOff>
    </xdr:to>
    <xdr:cxnSp macro="">
      <xdr:nvCxnSpPr>
        <xdr:cNvPr id="791" name="直線コネクタ 790"/>
        <xdr:cNvCxnSpPr/>
      </xdr:nvCxnSpPr>
      <xdr:spPr>
        <a:xfrm>
          <a:off x="21323300" y="9164759"/>
          <a:ext cx="838200" cy="1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110669</xdr:rowOff>
    </xdr:from>
    <xdr:ext cx="469744" cy="259045"/>
    <xdr:sp macro="" textlink="">
      <xdr:nvSpPr>
        <xdr:cNvPr id="792" name="貸付金平均値テキスト"/>
        <xdr:cNvSpPr txBox="1"/>
      </xdr:nvSpPr>
      <xdr:spPr>
        <a:xfrm>
          <a:off x="22212300" y="988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132242</xdr:rowOff>
    </xdr:from>
    <xdr:to>
      <xdr:col>116</xdr:col>
      <xdr:colOff>114300</xdr:colOff>
      <xdr:row>58</xdr:row>
      <xdr:rowOff>62392</xdr:rowOff>
    </xdr:to>
    <xdr:sp macro="" textlink="">
      <xdr:nvSpPr>
        <xdr:cNvPr id="793" name="フローチャート: 判断 792"/>
        <xdr:cNvSpPr/>
      </xdr:nvSpPr>
      <xdr:spPr>
        <a:xfrm>
          <a:off x="22110700" y="990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100564</xdr:rowOff>
    </xdr:from>
    <xdr:to>
      <xdr:col>111</xdr:col>
      <xdr:colOff>177800</xdr:colOff>
      <xdr:row>53</xdr:row>
      <xdr:rowOff>77909</xdr:rowOff>
    </xdr:to>
    <xdr:cxnSp macro="">
      <xdr:nvCxnSpPr>
        <xdr:cNvPr id="794" name="直線コネクタ 793"/>
        <xdr:cNvCxnSpPr/>
      </xdr:nvCxnSpPr>
      <xdr:spPr>
        <a:xfrm>
          <a:off x="20434300" y="9015964"/>
          <a:ext cx="889000" cy="14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111897</xdr:rowOff>
    </xdr:from>
    <xdr:to>
      <xdr:col>112</xdr:col>
      <xdr:colOff>38100</xdr:colOff>
      <xdr:row>58</xdr:row>
      <xdr:rowOff>42047</xdr:rowOff>
    </xdr:to>
    <xdr:sp macro="" textlink="">
      <xdr:nvSpPr>
        <xdr:cNvPr id="795" name="フローチャート: 判断 794"/>
        <xdr:cNvSpPr/>
      </xdr:nvSpPr>
      <xdr:spPr>
        <a:xfrm>
          <a:off x="21272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33174</xdr:rowOff>
    </xdr:from>
    <xdr:ext cx="469744" cy="259045"/>
    <xdr:sp macro="" textlink="">
      <xdr:nvSpPr>
        <xdr:cNvPr id="796" name="テキスト ボックス 795"/>
        <xdr:cNvSpPr txBox="1"/>
      </xdr:nvSpPr>
      <xdr:spPr>
        <a:xfrm>
          <a:off x="21088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79281</xdr:rowOff>
    </xdr:from>
    <xdr:to>
      <xdr:col>107</xdr:col>
      <xdr:colOff>50800</xdr:colOff>
      <xdr:row>52</xdr:row>
      <xdr:rowOff>100564</xdr:rowOff>
    </xdr:to>
    <xdr:cxnSp macro="">
      <xdr:nvCxnSpPr>
        <xdr:cNvPr id="797" name="直線コネクタ 796"/>
        <xdr:cNvCxnSpPr/>
      </xdr:nvCxnSpPr>
      <xdr:spPr>
        <a:xfrm>
          <a:off x="19545300" y="8823231"/>
          <a:ext cx="889000" cy="1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96398</xdr:rowOff>
    </xdr:from>
    <xdr:to>
      <xdr:col>107</xdr:col>
      <xdr:colOff>101600</xdr:colOff>
      <xdr:row>58</xdr:row>
      <xdr:rowOff>26548</xdr:rowOff>
    </xdr:to>
    <xdr:sp macro="" textlink="">
      <xdr:nvSpPr>
        <xdr:cNvPr id="798" name="フローチャート: 判断 797"/>
        <xdr:cNvSpPr/>
      </xdr:nvSpPr>
      <xdr:spPr>
        <a:xfrm>
          <a:off x="20383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17675</xdr:rowOff>
    </xdr:from>
    <xdr:ext cx="469744" cy="259045"/>
    <xdr:sp macro="" textlink="">
      <xdr:nvSpPr>
        <xdr:cNvPr id="799" name="テキスト ボックス 798"/>
        <xdr:cNvSpPr txBox="1"/>
      </xdr:nvSpPr>
      <xdr:spPr>
        <a:xfrm>
          <a:off x="20199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45517</xdr:rowOff>
    </xdr:from>
    <xdr:to>
      <xdr:col>102</xdr:col>
      <xdr:colOff>114300</xdr:colOff>
      <xdr:row>51</xdr:row>
      <xdr:rowOff>79281</xdr:rowOff>
    </xdr:to>
    <xdr:cxnSp macro="">
      <xdr:nvCxnSpPr>
        <xdr:cNvPr id="800" name="直線コネクタ 799"/>
        <xdr:cNvCxnSpPr/>
      </xdr:nvCxnSpPr>
      <xdr:spPr>
        <a:xfrm>
          <a:off x="18656300" y="8618017"/>
          <a:ext cx="889000" cy="20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66703</xdr:rowOff>
    </xdr:from>
    <xdr:to>
      <xdr:col>102</xdr:col>
      <xdr:colOff>165100</xdr:colOff>
      <xdr:row>57</xdr:row>
      <xdr:rowOff>168303</xdr:rowOff>
    </xdr:to>
    <xdr:sp macro="" textlink="">
      <xdr:nvSpPr>
        <xdr:cNvPr id="801" name="フローチャート: 判断 800"/>
        <xdr:cNvSpPr/>
      </xdr:nvSpPr>
      <xdr:spPr>
        <a:xfrm>
          <a:off x="19494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159430</xdr:rowOff>
    </xdr:from>
    <xdr:ext cx="469744" cy="259045"/>
    <xdr:sp macro="" textlink="">
      <xdr:nvSpPr>
        <xdr:cNvPr id="802" name="テキスト ボックス 801"/>
        <xdr:cNvSpPr txBox="1"/>
      </xdr:nvSpPr>
      <xdr:spPr>
        <a:xfrm>
          <a:off x="19310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60965</xdr:rowOff>
    </xdr:from>
    <xdr:to>
      <xdr:col>98</xdr:col>
      <xdr:colOff>38100</xdr:colOff>
      <xdr:row>57</xdr:row>
      <xdr:rowOff>162565</xdr:rowOff>
    </xdr:to>
    <xdr:sp macro="" textlink="">
      <xdr:nvSpPr>
        <xdr:cNvPr id="803" name="フローチャート: 判断 802"/>
        <xdr:cNvSpPr/>
      </xdr:nvSpPr>
      <xdr:spPr>
        <a:xfrm>
          <a:off x="18605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153692</xdr:rowOff>
    </xdr:from>
    <xdr:ext cx="469744" cy="259045"/>
    <xdr:sp macro="" textlink="">
      <xdr:nvSpPr>
        <xdr:cNvPr id="804" name="テキスト ボックス 803"/>
        <xdr:cNvSpPr txBox="1"/>
      </xdr:nvSpPr>
      <xdr:spPr>
        <a:xfrm>
          <a:off x="18421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1186</xdr:rowOff>
    </xdr:from>
    <xdr:to>
      <xdr:col>116</xdr:col>
      <xdr:colOff>114300</xdr:colOff>
      <xdr:row>54</xdr:row>
      <xdr:rowOff>102786</xdr:rowOff>
    </xdr:to>
    <xdr:sp macro="" textlink="">
      <xdr:nvSpPr>
        <xdr:cNvPr id="810" name="楕円 809"/>
        <xdr:cNvSpPr/>
      </xdr:nvSpPr>
      <xdr:spPr>
        <a:xfrm>
          <a:off x="22110700" y="92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125663</xdr:rowOff>
    </xdr:from>
    <xdr:ext cx="534377" cy="259045"/>
    <xdr:sp macro="" textlink="">
      <xdr:nvSpPr>
        <xdr:cNvPr id="811" name="貸付金該当値テキスト"/>
        <xdr:cNvSpPr txBox="1"/>
      </xdr:nvSpPr>
      <xdr:spPr>
        <a:xfrm>
          <a:off x="22212300" y="92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27109</xdr:rowOff>
    </xdr:from>
    <xdr:to>
      <xdr:col>112</xdr:col>
      <xdr:colOff>38100</xdr:colOff>
      <xdr:row>53</xdr:row>
      <xdr:rowOff>128709</xdr:rowOff>
    </xdr:to>
    <xdr:sp macro="" textlink="">
      <xdr:nvSpPr>
        <xdr:cNvPr id="812" name="楕円 811"/>
        <xdr:cNvSpPr/>
      </xdr:nvSpPr>
      <xdr:spPr>
        <a:xfrm>
          <a:off x="21272500" y="91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145236</xdr:rowOff>
    </xdr:from>
    <xdr:ext cx="534377" cy="259045"/>
    <xdr:sp macro="" textlink="">
      <xdr:nvSpPr>
        <xdr:cNvPr id="813" name="テキスト ボックス 812"/>
        <xdr:cNvSpPr txBox="1"/>
      </xdr:nvSpPr>
      <xdr:spPr>
        <a:xfrm>
          <a:off x="21056111" y="88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49764</xdr:rowOff>
    </xdr:from>
    <xdr:to>
      <xdr:col>107</xdr:col>
      <xdr:colOff>101600</xdr:colOff>
      <xdr:row>52</xdr:row>
      <xdr:rowOff>151364</xdr:rowOff>
    </xdr:to>
    <xdr:sp macro="" textlink="">
      <xdr:nvSpPr>
        <xdr:cNvPr id="814" name="楕円 813"/>
        <xdr:cNvSpPr/>
      </xdr:nvSpPr>
      <xdr:spPr>
        <a:xfrm>
          <a:off x="20383500" y="89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167891</xdr:rowOff>
    </xdr:from>
    <xdr:ext cx="534377" cy="259045"/>
    <xdr:sp macro="" textlink="">
      <xdr:nvSpPr>
        <xdr:cNvPr id="815" name="テキスト ボックス 814"/>
        <xdr:cNvSpPr txBox="1"/>
      </xdr:nvSpPr>
      <xdr:spPr>
        <a:xfrm>
          <a:off x="20167111" y="87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28481</xdr:rowOff>
    </xdr:from>
    <xdr:to>
      <xdr:col>102</xdr:col>
      <xdr:colOff>165100</xdr:colOff>
      <xdr:row>51</xdr:row>
      <xdr:rowOff>130081</xdr:rowOff>
    </xdr:to>
    <xdr:sp macro="" textlink="">
      <xdr:nvSpPr>
        <xdr:cNvPr id="816" name="楕円 815"/>
        <xdr:cNvSpPr/>
      </xdr:nvSpPr>
      <xdr:spPr>
        <a:xfrm>
          <a:off x="19494500" y="87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146608</xdr:rowOff>
    </xdr:from>
    <xdr:ext cx="534377" cy="259045"/>
    <xdr:sp macro="" textlink="">
      <xdr:nvSpPr>
        <xdr:cNvPr id="817" name="テキスト ボックス 816"/>
        <xdr:cNvSpPr txBox="1"/>
      </xdr:nvSpPr>
      <xdr:spPr>
        <a:xfrm>
          <a:off x="19278111" y="85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166167</xdr:rowOff>
    </xdr:from>
    <xdr:to>
      <xdr:col>98</xdr:col>
      <xdr:colOff>38100</xdr:colOff>
      <xdr:row>50</xdr:row>
      <xdr:rowOff>96317</xdr:rowOff>
    </xdr:to>
    <xdr:sp macro="" textlink="">
      <xdr:nvSpPr>
        <xdr:cNvPr id="818" name="楕円 817"/>
        <xdr:cNvSpPr/>
      </xdr:nvSpPr>
      <xdr:spPr>
        <a:xfrm>
          <a:off x="18605500" y="856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112844</xdr:rowOff>
    </xdr:from>
    <xdr:ext cx="534377" cy="259045"/>
    <xdr:sp macro="" textlink="">
      <xdr:nvSpPr>
        <xdr:cNvPr id="819" name="テキスト ボックス 818"/>
        <xdr:cNvSpPr txBox="1"/>
      </xdr:nvSpPr>
      <xdr:spPr>
        <a:xfrm>
          <a:off x="18389111" y="83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4" name="直線コネクタ 843"/>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5"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6" name="直線コネクタ 845"/>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7"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48" name="直線コネクタ 847"/>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48679</xdr:rowOff>
    </xdr:from>
    <xdr:to>
      <xdr:col>116</xdr:col>
      <xdr:colOff>63500</xdr:colOff>
      <xdr:row>76</xdr:row>
      <xdr:rowOff>57823</xdr:rowOff>
    </xdr:to>
    <xdr:cxnSp macro="">
      <xdr:nvCxnSpPr>
        <xdr:cNvPr id="849" name="直線コネクタ 848"/>
        <xdr:cNvCxnSpPr/>
      </xdr:nvCxnSpPr>
      <xdr:spPr>
        <a:xfrm flipV="1">
          <a:off x="21323300" y="1307887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0" name="繰出金平均値テキスト"/>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1" name="フローチャート: 判断 850"/>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57823</xdr:rowOff>
    </xdr:from>
    <xdr:to>
      <xdr:col>111</xdr:col>
      <xdr:colOff>177800</xdr:colOff>
      <xdr:row>76</xdr:row>
      <xdr:rowOff>87464</xdr:rowOff>
    </xdr:to>
    <xdr:cxnSp macro="">
      <xdr:nvCxnSpPr>
        <xdr:cNvPr id="852" name="直線コネクタ 851"/>
        <xdr:cNvCxnSpPr/>
      </xdr:nvCxnSpPr>
      <xdr:spPr>
        <a:xfrm flipV="1">
          <a:off x="20434300" y="13088023"/>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3" name="フローチャート: 判断 852"/>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4" name="テキスト ボックス 853"/>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87464</xdr:rowOff>
    </xdr:from>
    <xdr:to>
      <xdr:col>107</xdr:col>
      <xdr:colOff>50800</xdr:colOff>
      <xdr:row>76</xdr:row>
      <xdr:rowOff>101067</xdr:rowOff>
    </xdr:to>
    <xdr:cxnSp macro="">
      <xdr:nvCxnSpPr>
        <xdr:cNvPr id="855" name="直線コネクタ 854"/>
        <xdr:cNvCxnSpPr/>
      </xdr:nvCxnSpPr>
      <xdr:spPr>
        <a:xfrm flipV="1">
          <a:off x="19545300" y="13117664"/>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6" name="フローチャート: 判断 855"/>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7" name="テキスト ボックス 856"/>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101067</xdr:rowOff>
    </xdr:from>
    <xdr:to>
      <xdr:col>102</xdr:col>
      <xdr:colOff>114300</xdr:colOff>
      <xdr:row>76</xdr:row>
      <xdr:rowOff>121946</xdr:rowOff>
    </xdr:to>
    <xdr:cxnSp macro="">
      <xdr:nvCxnSpPr>
        <xdr:cNvPr id="858" name="直線コネクタ 857"/>
        <xdr:cNvCxnSpPr/>
      </xdr:nvCxnSpPr>
      <xdr:spPr>
        <a:xfrm flipV="1">
          <a:off x="18656300" y="1313126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59" name="フローチャート: 判断 858"/>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0" name="テキスト ボックス 859"/>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1" name="フローチャート: 判断 860"/>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2" name="テキスト ボックス 861"/>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169329</xdr:rowOff>
    </xdr:from>
    <xdr:to>
      <xdr:col>116</xdr:col>
      <xdr:colOff>114300</xdr:colOff>
      <xdr:row>76</xdr:row>
      <xdr:rowOff>99479</xdr:rowOff>
    </xdr:to>
    <xdr:sp macro="" textlink="">
      <xdr:nvSpPr>
        <xdr:cNvPr id="868" name="楕円 867"/>
        <xdr:cNvSpPr/>
      </xdr:nvSpPr>
      <xdr:spPr>
        <a:xfrm>
          <a:off x="22110700" y="130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20756</xdr:rowOff>
    </xdr:from>
    <xdr:ext cx="534377" cy="259045"/>
    <xdr:sp macro="" textlink="">
      <xdr:nvSpPr>
        <xdr:cNvPr id="869" name="繰出金該当値テキスト"/>
        <xdr:cNvSpPr txBox="1"/>
      </xdr:nvSpPr>
      <xdr:spPr>
        <a:xfrm>
          <a:off x="22212300" y="128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7023</xdr:rowOff>
    </xdr:from>
    <xdr:to>
      <xdr:col>112</xdr:col>
      <xdr:colOff>38100</xdr:colOff>
      <xdr:row>76</xdr:row>
      <xdr:rowOff>108623</xdr:rowOff>
    </xdr:to>
    <xdr:sp macro="" textlink="">
      <xdr:nvSpPr>
        <xdr:cNvPr id="870" name="楕円 869"/>
        <xdr:cNvSpPr/>
      </xdr:nvSpPr>
      <xdr:spPr>
        <a:xfrm>
          <a:off x="21272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125150</xdr:rowOff>
    </xdr:from>
    <xdr:ext cx="534377" cy="259045"/>
    <xdr:sp macro="" textlink="">
      <xdr:nvSpPr>
        <xdr:cNvPr id="871" name="テキスト ボックス 870"/>
        <xdr:cNvSpPr txBox="1"/>
      </xdr:nvSpPr>
      <xdr:spPr>
        <a:xfrm>
          <a:off x="21056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36664</xdr:rowOff>
    </xdr:from>
    <xdr:to>
      <xdr:col>107</xdr:col>
      <xdr:colOff>101600</xdr:colOff>
      <xdr:row>76</xdr:row>
      <xdr:rowOff>138264</xdr:rowOff>
    </xdr:to>
    <xdr:sp macro="" textlink="">
      <xdr:nvSpPr>
        <xdr:cNvPr id="872" name="楕円 871"/>
        <xdr:cNvSpPr/>
      </xdr:nvSpPr>
      <xdr:spPr>
        <a:xfrm>
          <a:off x="20383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129391</xdr:rowOff>
    </xdr:from>
    <xdr:ext cx="534377" cy="259045"/>
    <xdr:sp macro="" textlink="">
      <xdr:nvSpPr>
        <xdr:cNvPr id="873" name="テキスト ボックス 872"/>
        <xdr:cNvSpPr txBox="1"/>
      </xdr:nvSpPr>
      <xdr:spPr>
        <a:xfrm>
          <a:off x="20167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50267</xdr:rowOff>
    </xdr:from>
    <xdr:to>
      <xdr:col>102</xdr:col>
      <xdr:colOff>165100</xdr:colOff>
      <xdr:row>76</xdr:row>
      <xdr:rowOff>151867</xdr:rowOff>
    </xdr:to>
    <xdr:sp macro="" textlink="">
      <xdr:nvSpPr>
        <xdr:cNvPr id="874" name="楕円 873"/>
        <xdr:cNvSpPr/>
      </xdr:nvSpPr>
      <xdr:spPr>
        <a:xfrm>
          <a:off x="19494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142994</xdr:rowOff>
    </xdr:from>
    <xdr:ext cx="534377" cy="259045"/>
    <xdr:sp macro="" textlink="">
      <xdr:nvSpPr>
        <xdr:cNvPr id="875" name="テキスト ボックス 874"/>
        <xdr:cNvSpPr txBox="1"/>
      </xdr:nvSpPr>
      <xdr:spPr>
        <a:xfrm>
          <a:off x="19278111" y="13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71146</xdr:rowOff>
    </xdr:from>
    <xdr:to>
      <xdr:col>98</xdr:col>
      <xdr:colOff>38100</xdr:colOff>
      <xdr:row>77</xdr:row>
      <xdr:rowOff>1296</xdr:rowOff>
    </xdr:to>
    <xdr:sp macro="" textlink="">
      <xdr:nvSpPr>
        <xdr:cNvPr id="876" name="楕円 875"/>
        <xdr:cNvSpPr/>
      </xdr:nvSpPr>
      <xdr:spPr>
        <a:xfrm>
          <a:off x="18605500" y="131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163873</xdr:rowOff>
    </xdr:from>
    <xdr:ext cx="534377" cy="259045"/>
    <xdr:sp macro="" textlink="">
      <xdr:nvSpPr>
        <xdr:cNvPr id="877" name="テキスト ボックス 876"/>
        <xdr:cNvSpPr txBox="1"/>
      </xdr:nvSpPr>
      <xdr:spPr>
        <a:xfrm>
          <a:off x="18389111" y="131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年度から３度にわたり計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市町村と合併したことにより特例市中３番目に広い市域を有しているため、人口千人当たり職員数が類似団体内平均に比べ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人多いこと、保有する市有施設が多いことや豪雪地のため除排雪経費に多額の経費がかかることから、人件費、物件費や維持補修費が類似団体内平均に比べ高い水準となっている。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また、新市建設計画に基づく事業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や過疎対策事業の推進、中越沖地震からの災害復旧事業への取り組み、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市域が広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く道路や下水などの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インフラ整備に経費がかかることなどから、公債費においても類似団体内平均より高い水準にある。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このため、今後も定員の適正化や、施設の計画的な保全などの取り組みをすすめ、経費の節減を図るとともに、起債を活用する際は、引き続き、交付税措置のある有利な起債の選択を図っていく。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271,011
268,681
891.06
127,330,109
125,661,666
1,359,374
70,284,073
152,541,977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153307</xdr:rowOff>
    </xdr:from>
    <xdr:to>
      <xdr:col>24</xdr:col>
      <xdr:colOff>63500</xdr:colOff>
      <xdr:row>36</xdr:row>
      <xdr:rowOff>75474</xdr:rowOff>
    </xdr:to>
    <xdr:cxnSp macro="">
      <xdr:nvCxnSpPr>
        <xdr:cNvPr id="63" name="直線コネクタ 62"/>
        <xdr:cNvCxnSpPr/>
      </xdr:nvCxnSpPr>
      <xdr:spPr>
        <a:xfrm>
          <a:off x="3797300" y="6154057"/>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153307</xdr:rowOff>
    </xdr:from>
    <xdr:to>
      <xdr:col>19</xdr:col>
      <xdr:colOff>177800</xdr:colOff>
      <xdr:row>36</xdr:row>
      <xdr:rowOff>117928</xdr:rowOff>
    </xdr:to>
    <xdr:cxnSp macro="">
      <xdr:nvCxnSpPr>
        <xdr:cNvPr id="66" name="直線コネクタ 65"/>
        <xdr:cNvCxnSpPr/>
      </xdr:nvCxnSpPr>
      <xdr:spPr>
        <a:xfrm flipV="1">
          <a:off x="2908300" y="6154057"/>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92347</xdr:rowOff>
    </xdr:from>
    <xdr:to>
      <xdr:col>15</xdr:col>
      <xdr:colOff>50800</xdr:colOff>
      <xdr:row>36</xdr:row>
      <xdr:rowOff>117928</xdr:rowOff>
    </xdr:to>
    <xdr:cxnSp macro="">
      <xdr:nvCxnSpPr>
        <xdr:cNvPr id="69" name="直線コネクタ 68"/>
        <xdr:cNvCxnSpPr/>
      </xdr:nvCxnSpPr>
      <xdr:spPr>
        <a:xfrm>
          <a:off x="2019300" y="6093097"/>
          <a:ext cx="88900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92347</xdr:rowOff>
    </xdr:from>
    <xdr:to>
      <xdr:col>10</xdr:col>
      <xdr:colOff>114300</xdr:colOff>
      <xdr:row>35</xdr:row>
      <xdr:rowOff>169636</xdr:rowOff>
    </xdr:to>
    <xdr:cxnSp macro="">
      <xdr:nvCxnSpPr>
        <xdr:cNvPr id="72" name="直線コネクタ 71"/>
        <xdr:cNvCxnSpPr/>
      </xdr:nvCxnSpPr>
      <xdr:spPr>
        <a:xfrm flipV="1">
          <a:off x="1130300" y="609309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24674</xdr:rowOff>
    </xdr:from>
    <xdr:to>
      <xdr:col>24</xdr:col>
      <xdr:colOff>114300</xdr:colOff>
      <xdr:row>36</xdr:row>
      <xdr:rowOff>126274</xdr:rowOff>
    </xdr:to>
    <xdr:sp macro="" textlink="">
      <xdr:nvSpPr>
        <xdr:cNvPr id="82" name="楕円 81"/>
        <xdr:cNvSpPr/>
      </xdr:nvSpPr>
      <xdr:spPr>
        <a:xfrm>
          <a:off x="4584700" y="61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47551</xdr:rowOff>
    </xdr:from>
    <xdr:ext cx="469744" cy="259045"/>
    <xdr:sp macro="" textlink="">
      <xdr:nvSpPr>
        <xdr:cNvPr id="83" name="議会費該当値テキスト"/>
        <xdr:cNvSpPr txBox="1"/>
      </xdr:nvSpPr>
      <xdr:spPr>
        <a:xfrm>
          <a:off x="4686300" y="60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102507</xdr:rowOff>
    </xdr:from>
    <xdr:to>
      <xdr:col>20</xdr:col>
      <xdr:colOff>38100</xdr:colOff>
      <xdr:row>36</xdr:row>
      <xdr:rowOff>32657</xdr:rowOff>
    </xdr:to>
    <xdr:sp macro="" textlink="">
      <xdr:nvSpPr>
        <xdr:cNvPr id="84" name="楕円 83"/>
        <xdr:cNvSpPr/>
      </xdr:nvSpPr>
      <xdr:spPr>
        <a:xfrm>
          <a:off x="3746500" y="6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49184</xdr:rowOff>
    </xdr:from>
    <xdr:ext cx="469744" cy="259045"/>
    <xdr:sp macro="" textlink="">
      <xdr:nvSpPr>
        <xdr:cNvPr id="85" name="テキスト ボックス 84"/>
        <xdr:cNvSpPr txBox="1"/>
      </xdr:nvSpPr>
      <xdr:spPr>
        <a:xfrm>
          <a:off x="3562428" y="587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67128</xdr:rowOff>
    </xdr:from>
    <xdr:to>
      <xdr:col>15</xdr:col>
      <xdr:colOff>101600</xdr:colOff>
      <xdr:row>36</xdr:row>
      <xdr:rowOff>168728</xdr:rowOff>
    </xdr:to>
    <xdr:sp macro="" textlink="">
      <xdr:nvSpPr>
        <xdr:cNvPr id="86" name="楕円 85"/>
        <xdr:cNvSpPr/>
      </xdr:nvSpPr>
      <xdr:spPr>
        <a:xfrm>
          <a:off x="2857500" y="6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159855</xdr:rowOff>
    </xdr:from>
    <xdr:ext cx="469744" cy="259045"/>
    <xdr:sp macro="" textlink="">
      <xdr:nvSpPr>
        <xdr:cNvPr id="87" name="テキスト ボックス 86"/>
        <xdr:cNvSpPr txBox="1"/>
      </xdr:nvSpPr>
      <xdr:spPr>
        <a:xfrm>
          <a:off x="2673428"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41547</xdr:rowOff>
    </xdr:from>
    <xdr:to>
      <xdr:col>10</xdr:col>
      <xdr:colOff>165100</xdr:colOff>
      <xdr:row>35</xdr:row>
      <xdr:rowOff>143147</xdr:rowOff>
    </xdr:to>
    <xdr:sp macro="" textlink="">
      <xdr:nvSpPr>
        <xdr:cNvPr id="88" name="楕円 87"/>
        <xdr:cNvSpPr/>
      </xdr:nvSpPr>
      <xdr:spPr>
        <a:xfrm>
          <a:off x="1968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134274</xdr:rowOff>
    </xdr:from>
    <xdr:ext cx="469744" cy="259045"/>
    <xdr:sp macro="" textlink="">
      <xdr:nvSpPr>
        <xdr:cNvPr id="89" name="テキスト ボックス 88"/>
        <xdr:cNvSpPr txBox="1"/>
      </xdr:nvSpPr>
      <xdr:spPr>
        <a:xfrm>
          <a:off x="1784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118836</xdr:rowOff>
    </xdr:from>
    <xdr:to>
      <xdr:col>6</xdr:col>
      <xdr:colOff>38100</xdr:colOff>
      <xdr:row>36</xdr:row>
      <xdr:rowOff>48986</xdr:rowOff>
    </xdr:to>
    <xdr:sp macro="" textlink="">
      <xdr:nvSpPr>
        <xdr:cNvPr id="90" name="楕円 89"/>
        <xdr:cNvSpPr/>
      </xdr:nvSpPr>
      <xdr:spPr>
        <a:xfrm>
          <a:off x="1079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40113</xdr:rowOff>
    </xdr:from>
    <xdr:ext cx="469744" cy="259045"/>
    <xdr:sp macro="" textlink="">
      <xdr:nvSpPr>
        <xdr:cNvPr id="91" name="テキスト ボックス 90"/>
        <xdr:cNvSpPr txBox="1"/>
      </xdr:nvSpPr>
      <xdr:spPr>
        <a:xfrm>
          <a:off x="895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111190</xdr:rowOff>
    </xdr:from>
    <xdr:to>
      <xdr:col>24</xdr:col>
      <xdr:colOff>63500</xdr:colOff>
      <xdr:row>53</xdr:row>
      <xdr:rowOff>152012</xdr:rowOff>
    </xdr:to>
    <xdr:cxnSp macro="">
      <xdr:nvCxnSpPr>
        <xdr:cNvPr id="123" name="直線コネクタ 122"/>
        <xdr:cNvCxnSpPr/>
      </xdr:nvCxnSpPr>
      <xdr:spPr>
        <a:xfrm>
          <a:off x="3797300" y="919804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111190</xdr:rowOff>
    </xdr:from>
    <xdr:to>
      <xdr:col>19</xdr:col>
      <xdr:colOff>177800</xdr:colOff>
      <xdr:row>54</xdr:row>
      <xdr:rowOff>47051</xdr:rowOff>
    </xdr:to>
    <xdr:cxnSp macro="">
      <xdr:nvCxnSpPr>
        <xdr:cNvPr id="126" name="直線コネクタ 125"/>
        <xdr:cNvCxnSpPr/>
      </xdr:nvCxnSpPr>
      <xdr:spPr>
        <a:xfrm flipV="1">
          <a:off x="2908300" y="9198040"/>
          <a:ext cx="8890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47051</xdr:rowOff>
    </xdr:from>
    <xdr:to>
      <xdr:col>15</xdr:col>
      <xdr:colOff>50800</xdr:colOff>
      <xdr:row>54</xdr:row>
      <xdr:rowOff>107794</xdr:rowOff>
    </xdr:to>
    <xdr:cxnSp macro="">
      <xdr:nvCxnSpPr>
        <xdr:cNvPr id="129" name="直線コネクタ 128"/>
        <xdr:cNvCxnSpPr/>
      </xdr:nvCxnSpPr>
      <xdr:spPr>
        <a:xfrm flipV="1">
          <a:off x="2019300" y="9305351"/>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58024</xdr:rowOff>
    </xdr:from>
    <xdr:to>
      <xdr:col>10</xdr:col>
      <xdr:colOff>114300</xdr:colOff>
      <xdr:row>54</xdr:row>
      <xdr:rowOff>107794</xdr:rowOff>
    </xdr:to>
    <xdr:cxnSp macro="">
      <xdr:nvCxnSpPr>
        <xdr:cNvPr id="132" name="直線コネクタ 131"/>
        <xdr:cNvCxnSpPr/>
      </xdr:nvCxnSpPr>
      <xdr:spPr>
        <a:xfrm>
          <a:off x="1130300" y="931632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101212</xdr:rowOff>
    </xdr:from>
    <xdr:to>
      <xdr:col>24</xdr:col>
      <xdr:colOff>114300</xdr:colOff>
      <xdr:row>54</xdr:row>
      <xdr:rowOff>31362</xdr:rowOff>
    </xdr:to>
    <xdr:sp macro="" textlink="">
      <xdr:nvSpPr>
        <xdr:cNvPr id="142" name="楕円 141"/>
        <xdr:cNvSpPr/>
      </xdr:nvSpPr>
      <xdr:spPr>
        <a:xfrm>
          <a:off x="4584700" y="91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124089</xdr:rowOff>
    </xdr:from>
    <xdr:ext cx="534377" cy="259045"/>
    <xdr:sp macro="" textlink="">
      <xdr:nvSpPr>
        <xdr:cNvPr id="143" name="総務費該当値テキスト"/>
        <xdr:cNvSpPr txBox="1"/>
      </xdr:nvSpPr>
      <xdr:spPr>
        <a:xfrm>
          <a:off x="4686300" y="90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60390</xdr:rowOff>
    </xdr:from>
    <xdr:to>
      <xdr:col>20</xdr:col>
      <xdr:colOff>38100</xdr:colOff>
      <xdr:row>53</xdr:row>
      <xdr:rowOff>161990</xdr:rowOff>
    </xdr:to>
    <xdr:sp macro="" textlink="">
      <xdr:nvSpPr>
        <xdr:cNvPr id="144" name="楕円 143"/>
        <xdr:cNvSpPr/>
      </xdr:nvSpPr>
      <xdr:spPr>
        <a:xfrm>
          <a:off x="3746500" y="91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7067</xdr:rowOff>
    </xdr:from>
    <xdr:ext cx="534377" cy="259045"/>
    <xdr:sp macro="" textlink="">
      <xdr:nvSpPr>
        <xdr:cNvPr id="145" name="テキスト ボックス 144"/>
        <xdr:cNvSpPr txBox="1"/>
      </xdr:nvSpPr>
      <xdr:spPr>
        <a:xfrm>
          <a:off x="3530111" y="892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167701</xdr:rowOff>
    </xdr:from>
    <xdr:to>
      <xdr:col>15</xdr:col>
      <xdr:colOff>101600</xdr:colOff>
      <xdr:row>54</xdr:row>
      <xdr:rowOff>97851</xdr:rowOff>
    </xdr:to>
    <xdr:sp macro="" textlink="">
      <xdr:nvSpPr>
        <xdr:cNvPr id="146" name="楕円 145"/>
        <xdr:cNvSpPr/>
      </xdr:nvSpPr>
      <xdr:spPr>
        <a:xfrm>
          <a:off x="2857500" y="92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114378</xdr:rowOff>
    </xdr:from>
    <xdr:ext cx="534377" cy="259045"/>
    <xdr:sp macro="" textlink="">
      <xdr:nvSpPr>
        <xdr:cNvPr id="147" name="テキスト ボックス 146"/>
        <xdr:cNvSpPr txBox="1"/>
      </xdr:nvSpPr>
      <xdr:spPr>
        <a:xfrm>
          <a:off x="2641111" y="902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56994</xdr:rowOff>
    </xdr:from>
    <xdr:to>
      <xdr:col>10</xdr:col>
      <xdr:colOff>165100</xdr:colOff>
      <xdr:row>54</xdr:row>
      <xdr:rowOff>158594</xdr:rowOff>
    </xdr:to>
    <xdr:sp macro="" textlink="">
      <xdr:nvSpPr>
        <xdr:cNvPr id="148" name="楕円 147"/>
        <xdr:cNvSpPr/>
      </xdr:nvSpPr>
      <xdr:spPr>
        <a:xfrm>
          <a:off x="1968500" y="93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3671</xdr:rowOff>
    </xdr:from>
    <xdr:ext cx="534377" cy="259045"/>
    <xdr:sp macro="" textlink="">
      <xdr:nvSpPr>
        <xdr:cNvPr id="149" name="テキスト ボックス 148"/>
        <xdr:cNvSpPr txBox="1"/>
      </xdr:nvSpPr>
      <xdr:spPr>
        <a:xfrm>
          <a:off x="1752111" y="90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7224</xdr:rowOff>
    </xdr:from>
    <xdr:to>
      <xdr:col>6</xdr:col>
      <xdr:colOff>38100</xdr:colOff>
      <xdr:row>54</xdr:row>
      <xdr:rowOff>108824</xdr:rowOff>
    </xdr:to>
    <xdr:sp macro="" textlink="">
      <xdr:nvSpPr>
        <xdr:cNvPr id="150" name="楕円 149"/>
        <xdr:cNvSpPr/>
      </xdr:nvSpPr>
      <xdr:spPr>
        <a:xfrm>
          <a:off x="1079500" y="92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125351</xdr:rowOff>
    </xdr:from>
    <xdr:ext cx="534377" cy="259045"/>
    <xdr:sp macro="" textlink="">
      <xdr:nvSpPr>
        <xdr:cNvPr id="151" name="テキスト ボックス 150"/>
        <xdr:cNvSpPr txBox="1"/>
      </xdr:nvSpPr>
      <xdr:spPr>
        <a:xfrm>
          <a:off x="863111" y="90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53308</xdr:rowOff>
    </xdr:from>
    <xdr:to>
      <xdr:col>24</xdr:col>
      <xdr:colOff>63500</xdr:colOff>
      <xdr:row>77</xdr:row>
      <xdr:rowOff>135110</xdr:rowOff>
    </xdr:to>
    <xdr:cxnSp macro="">
      <xdr:nvCxnSpPr>
        <xdr:cNvPr id="181" name="直線コネクタ 180"/>
        <xdr:cNvCxnSpPr/>
      </xdr:nvCxnSpPr>
      <xdr:spPr>
        <a:xfrm>
          <a:off x="3797300" y="13254958"/>
          <a:ext cx="838200" cy="8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53308</xdr:rowOff>
    </xdr:from>
    <xdr:to>
      <xdr:col>19</xdr:col>
      <xdr:colOff>177800</xdr:colOff>
      <xdr:row>77</xdr:row>
      <xdr:rowOff>157665</xdr:rowOff>
    </xdr:to>
    <xdr:cxnSp macro="">
      <xdr:nvCxnSpPr>
        <xdr:cNvPr id="184" name="直線コネクタ 183"/>
        <xdr:cNvCxnSpPr/>
      </xdr:nvCxnSpPr>
      <xdr:spPr>
        <a:xfrm flipV="1">
          <a:off x="2908300" y="13254958"/>
          <a:ext cx="889000" cy="10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157665</xdr:rowOff>
    </xdr:from>
    <xdr:to>
      <xdr:col>15</xdr:col>
      <xdr:colOff>50800</xdr:colOff>
      <xdr:row>78</xdr:row>
      <xdr:rowOff>50355</xdr:rowOff>
    </xdr:to>
    <xdr:cxnSp macro="">
      <xdr:nvCxnSpPr>
        <xdr:cNvPr id="187" name="直線コネクタ 186"/>
        <xdr:cNvCxnSpPr/>
      </xdr:nvCxnSpPr>
      <xdr:spPr>
        <a:xfrm flipV="1">
          <a:off x="2019300" y="13359315"/>
          <a:ext cx="889000" cy="6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50355</xdr:rowOff>
    </xdr:from>
    <xdr:to>
      <xdr:col>10</xdr:col>
      <xdr:colOff>114300</xdr:colOff>
      <xdr:row>78</xdr:row>
      <xdr:rowOff>120478</xdr:rowOff>
    </xdr:to>
    <xdr:cxnSp macro="">
      <xdr:nvCxnSpPr>
        <xdr:cNvPr id="190" name="直線コネクタ 189"/>
        <xdr:cNvCxnSpPr/>
      </xdr:nvCxnSpPr>
      <xdr:spPr>
        <a:xfrm flipV="1">
          <a:off x="1130300" y="13423455"/>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84310</xdr:rowOff>
    </xdr:from>
    <xdr:to>
      <xdr:col>24</xdr:col>
      <xdr:colOff>114300</xdr:colOff>
      <xdr:row>78</xdr:row>
      <xdr:rowOff>14460</xdr:rowOff>
    </xdr:to>
    <xdr:sp macro="" textlink="">
      <xdr:nvSpPr>
        <xdr:cNvPr id="200" name="楕円 199"/>
        <xdr:cNvSpPr/>
      </xdr:nvSpPr>
      <xdr:spPr>
        <a:xfrm>
          <a:off x="4584700" y="132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62737</xdr:rowOff>
    </xdr:from>
    <xdr:ext cx="599010" cy="259045"/>
    <xdr:sp macro="" textlink="">
      <xdr:nvSpPr>
        <xdr:cNvPr id="201" name="民生費該当値テキスト"/>
        <xdr:cNvSpPr txBox="1"/>
      </xdr:nvSpPr>
      <xdr:spPr>
        <a:xfrm>
          <a:off x="4686300" y="1326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2508</xdr:rowOff>
    </xdr:from>
    <xdr:to>
      <xdr:col>20</xdr:col>
      <xdr:colOff>38100</xdr:colOff>
      <xdr:row>77</xdr:row>
      <xdr:rowOff>104108</xdr:rowOff>
    </xdr:to>
    <xdr:sp macro="" textlink="">
      <xdr:nvSpPr>
        <xdr:cNvPr id="202" name="楕円 201"/>
        <xdr:cNvSpPr/>
      </xdr:nvSpPr>
      <xdr:spPr>
        <a:xfrm>
          <a:off x="3746500" y="13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95235</xdr:rowOff>
    </xdr:from>
    <xdr:ext cx="599010" cy="259045"/>
    <xdr:sp macro="" textlink="">
      <xdr:nvSpPr>
        <xdr:cNvPr id="203" name="テキスト ボックス 202"/>
        <xdr:cNvSpPr txBox="1"/>
      </xdr:nvSpPr>
      <xdr:spPr>
        <a:xfrm>
          <a:off x="3497795" y="1329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106865</xdr:rowOff>
    </xdr:from>
    <xdr:to>
      <xdr:col>15</xdr:col>
      <xdr:colOff>101600</xdr:colOff>
      <xdr:row>78</xdr:row>
      <xdr:rowOff>37015</xdr:rowOff>
    </xdr:to>
    <xdr:sp macro="" textlink="">
      <xdr:nvSpPr>
        <xdr:cNvPr id="204" name="楕円 203"/>
        <xdr:cNvSpPr/>
      </xdr:nvSpPr>
      <xdr:spPr>
        <a:xfrm>
          <a:off x="2857500" y="13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28142</xdr:rowOff>
    </xdr:from>
    <xdr:ext cx="599010" cy="259045"/>
    <xdr:sp macro="" textlink="">
      <xdr:nvSpPr>
        <xdr:cNvPr id="205" name="テキスト ボックス 204"/>
        <xdr:cNvSpPr txBox="1"/>
      </xdr:nvSpPr>
      <xdr:spPr>
        <a:xfrm>
          <a:off x="2608795" y="134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171005</xdr:rowOff>
    </xdr:from>
    <xdr:to>
      <xdr:col>10</xdr:col>
      <xdr:colOff>165100</xdr:colOff>
      <xdr:row>78</xdr:row>
      <xdr:rowOff>101155</xdr:rowOff>
    </xdr:to>
    <xdr:sp macro="" textlink="">
      <xdr:nvSpPr>
        <xdr:cNvPr id="206" name="楕円 205"/>
        <xdr:cNvSpPr/>
      </xdr:nvSpPr>
      <xdr:spPr>
        <a:xfrm>
          <a:off x="1968500" y="133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92282</xdr:rowOff>
    </xdr:from>
    <xdr:ext cx="599010" cy="259045"/>
    <xdr:sp macro="" textlink="">
      <xdr:nvSpPr>
        <xdr:cNvPr id="207" name="テキスト ボックス 206"/>
        <xdr:cNvSpPr txBox="1"/>
      </xdr:nvSpPr>
      <xdr:spPr>
        <a:xfrm>
          <a:off x="1719795" y="134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69678</xdr:rowOff>
    </xdr:from>
    <xdr:to>
      <xdr:col>6</xdr:col>
      <xdr:colOff>38100</xdr:colOff>
      <xdr:row>78</xdr:row>
      <xdr:rowOff>171278</xdr:rowOff>
    </xdr:to>
    <xdr:sp macro="" textlink="">
      <xdr:nvSpPr>
        <xdr:cNvPr id="208" name="楕円 207"/>
        <xdr:cNvSpPr/>
      </xdr:nvSpPr>
      <xdr:spPr>
        <a:xfrm>
          <a:off x="1079500" y="134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162405</xdr:rowOff>
    </xdr:from>
    <xdr:ext cx="599010" cy="259045"/>
    <xdr:sp macro="" textlink="">
      <xdr:nvSpPr>
        <xdr:cNvPr id="209" name="テキスト ボックス 208"/>
        <xdr:cNvSpPr txBox="1"/>
      </xdr:nvSpPr>
      <xdr:spPr>
        <a:xfrm>
          <a:off x="830795" y="1353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40887</xdr:rowOff>
    </xdr:from>
    <xdr:to>
      <xdr:col>24</xdr:col>
      <xdr:colOff>63500</xdr:colOff>
      <xdr:row>96</xdr:row>
      <xdr:rowOff>103839</xdr:rowOff>
    </xdr:to>
    <xdr:cxnSp macro="">
      <xdr:nvCxnSpPr>
        <xdr:cNvPr id="243" name="直線コネクタ 242"/>
        <xdr:cNvCxnSpPr/>
      </xdr:nvCxnSpPr>
      <xdr:spPr>
        <a:xfrm flipV="1">
          <a:off x="3797300" y="16500087"/>
          <a:ext cx="838200" cy="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36488</xdr:rowOff>
    </xdr:from>
    <xdr:to>
      <xdr:col>19</xdr:col>
      <xdr:colOff>177800</xdr:colOff>
      <xdr:row>96</xdr:row>
      <xdr:rowOff>103839</xdr:rowOff>
    </xdr:to>
    <xdr:cxnSp macro="">
      <xdr:nvCxnSpPr>
        <xdr:cNvPr id="246" name="直線コネクタ 245"/>
        <xdr:cNvCxnSpPr/>
      </xdr:nvCxnSpPr>
      <xdr:spPr>
        <a:xfrm>
          <a:off x="2908300" y="16495688"/>
          <a:ext cx="889000" cy="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36488</xdr:rowOff>
    </xdr:from>
    <xdr:to>
      <xdr:col>15</xdr:col>
      <xdr:colOff>50800</xdr:colOff>
      <xdr:row>96</xdr:row>
      <xdr:rowOff>161846</xdr:rowOff>
    </xdr:to>
    <xdr:cxnSp macro="">
      <xdr:nvCxnSpPr>
        <xdr:cNvPr id="249" name="直線コネクタ 248"/>
        <xdr:cNvCxnSpPr/>
      </xdr:nvCxnSpPr>
      <xdr:spPr>
        <a:xfrm flipV="1">
          <a:off x="2019300" y="16495688"/>
          <a:ext cx="889000" cy="1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145672</xdr:rowOff>
    </xdr:from>
    <xdr:to>
      <xdr:col>10</xdr:col>
      <xdr:colOff>114300</xdr:colOff>
      <xdr:row>96</xdr:row>
      <xdr:rowOff>161846</xdr:rowOff>
    </xdr:to>
    <xdr:cxnSp macro="">
      <xdr:nvCxnSpPr>
        <xdr:cNvPr id="252" name="直線コネクタ 251"/>
        <xdr:cNvCxnSpPr/>
      </xdr:nvCxnSpPr>
      <xdr:spPr>
        <a:xfrm>
          <a:off x="1130300" y="16604872"/>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161537</xdr:rowOff>
    </xdr:from>
    <xdr:to>
      <xdr:col>24</xdr:col>
      <xdr:colOff>114300</xdr:colOff>
      <xdr:row>96</xdr:row>
      <xdr:rowOff>91687</xdr:rowOff>
    </xdr:to>
    <xdr:sp macro="" textlink="">
      <xdr:nvSpPr>
        <xdr:cNvPr id="262" name="楕円 261"/>
        <xdr:cNvSpPr/>
      </xdr:nvSpPr>
      <xdr:spPr>
        <a:xfrm>
          <a:off x="4584700" y="164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139964</xdr:rowOff>
    </xdr:from>
    <xdr:ext cx="534377" cy="259045"/>
    <xdr:sp macro="" textlink="">
      <xdr:nvSpPr>
        <xdr:cNvPr id="263" name="衛生費該当値テキスト"/>
        <xdr:cNvSpPr txBox="1"/>
      </xdr:nvSpPr>
      <xdr:spPr>
        <a:xfrm>
          <a:off x="4686300" y="164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53039</xdr:rowOff>
    </xdr:from>
    <xdr:to>
      <xdr:col>20</xdr:col>
      <xdr:colOff>38100</xdr:colOff>
      <xdr:row>96</xdr:row>
      <xdr:rowOff>154639</xdr:rowOff>
    </xdr:to>
    <xdr:sp macro="" textlink="">
      <xdr:nvSpPr>
        <xdr:cNvPr id="264" name="楕円 263"/>
        <xdr:cNvSpPr/>
      </xdr:nvSpPr>
      <xdr:spPr>
        <a:xfrm>
          <a:off x="3746500" y="165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145766</xdr:rowOff>
    </xdr:from>
    <xdr:ext cx="534377" cy="259045"/>
    <xdr:sp macro="" textlink="">
      <xdr:nvSpPr>
        <xdr:cNvPr id="265" name="テキスト ボックス 264"/>
        <xdr:cNvSpPr txBox="1"/>
      </xdr:nvSpPr>
      <xdr:spPr>
        <a:xfrm>
          <a:off x="3530111" y="166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157138</xdr:rowOff>
    </xdr:from>
    <xdr:to>
      <xdr:col>15</xdr:col>
      <xdr:colOff>101600</xdr:colOff>
      <xdr:row>96</xdr:row>
      <xdr:rowOff>87288</xdr:rowOff>
    </xdr:to>
    <xdr:sp macro="" textlink="">
      <xdr:nvSpPr>
        <xdr:cNvPr id="266" name="楕円 265"/>
        <xdr:cNvSpPr/>
      </xdr:nvSpPr>
      <xdr:spPr>
        <a:xfrm>
          <a:off x="2857500" y="164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78415</xdr:rowOff>
    </xdr:from>
    <xdr:ext cx="534377" cy="259045"/>
    <xdr:sp macro="" textlink="">
      <xdr:nvSpPr>
        <xdr:cNvPr id="267" name="テキスト ボックス 266"/>
        <xdr:cNvSpPr txBox="1"/>
      </xdr:nvSpPr>
      <xdr:spPr>
        <a:xfrm>
          <a:off x="2641111" y="165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111046</xdr:rowOff>
    </xdr:from>
    <xdr:to>
      <xdr:col>10</xdr:col>
      <xdr:colOff>165100</xdr:colOff>
      <xdr:row>97</xdr:row>
      <xdr:rowOff>41196</xdr:rowOff>
    </xdr:to>
    <xdr:sp macro="" textlink="">
      <xdr:nvSpPr>
        <xdr:cNvPr id="268" name="楕円 267"/>
        <xdr:cNvSpPr/>
      </xdr:nvSpPr>
      <xdr:spPr>
        <a:xfrm>
          <a:off x="1968500" y="165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32323</xdr:rowOff>
    </xdr:from>
    <xdr:ext cx="534377" cy="259045"/>
    <xdr:sp macro="" textlink="">
      <xdr:nvSpPr>
        <xdr:cNvPr id="269" name="テキスト ボックス 268"/>
        <xdr:cNvSpPr txBox="1"/>
      </xdr:nvSpPr>
      <xdr:spPr>
        <a:xfrm>
          <a:off x="1752111" y="166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94872</xdr:rowOff>
    </xdr:from>
    <xdr:to>
      <xdr:col>6</xdr:col>
      <xdr:colOff>38100</xdr:colOff>
      <xdr:row>97</xdr:row>
      <xdr:rowOff>25022</xdr:rowOff>
    </xdr:to>
    <xdr:sp macro="" textlink="">
      <xdr:nvSpPr>
        <xdr:cNvPr id="270" name="楕円 269"/>
        <xdr:cNvSpPr/>
      </xdr:nvSpPr>
      <xdr:spPr>
        <a:xfrm>
          <a:off x="1079500" y="165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16149</xdr:rowOff>
    </xdr:from>
    <xdr:ext cx="534377" cy="259045"/>
    <xdr:sp macro="" textlink="">
      <xdr:nvSpPr>
        <xdr:cNvPr id="271" name="テキスト ボックス 270"/>
        <xdr:cNvSpPr txBox="1"/>
      </xdr:nvSpPr>
      <xdr:spPr>
        <a:xfrm>
          <a:off x="863111" y="166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118799</xdr:rowOff>
    </xdr:from>
    <xdr:to>
      <xdr:col>55</xdr:col>
      <xdr:colOff>0</xdr:colOff>
      <xdr:row>36</xdr:row>
      <xdr:rowOff>31605</xdr:rowOff>
    </xdr:to>
    <xdr:cxnSp macro="">
      <xdr:nvCxnSpPr>
        <xdr:cNvPr id="302" name="直線コネクタ 301"/>
        <xdr:cNvCxnSpPr/>
      </xdr:nvCxnSpPr>
      <xdr:spPr>
        <a:xfrm>
          <a:off x="9639300" y="6119549"/>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14950</xdr:rowOff>
    </xdr:from>
    <xdr:to>
      <xdr:col>50</xdr:col>
      <xdr:colOff>114300</xdr:colOff>
      <xdr:row>35</xdr:row>
      <xdr:rowOff>118799</xdr:rowOff>
    </xdr:to>
    <xdr:cxnSp macro="">
      <xdr:nvCxnSpPr>
        <xdr:cNvPr id="305" name="直線コネクタ 304"/>
        <xdr:cNvCxnSpPr/>
      </xdr:nvCxnSpPr>
      <xdr:spPr>
        <a:xfrm>
          <a:off x="8750300" y="6015700"/>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97246</xdr:rowOff>
    </xdr:from>
    <xdr:to>
      <xdr:col>45</xdr:col>
      <xdr:colOff>177800</xdr:colOff>
      <xdr:row>35</xdr:row>
      <xdr:rowOff>14950</xdr:rowOff>
    </xdr:to>
    <xdr:cxnSp macro="">
      <xdr:nvCxnSpPr>
        <xdr:cNvPr id="308" name="直線コネクタ 307"/>
        <xdr:cNvCxnSpPr/>
      </xdr:nvCxnSpPr>
      <xdr:spPr>
        <a:xfrm>
          <a:off x="7861300" y="592654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92674</xdr:rowOff>
    </xdr:from>
    <xdr:to>
      <xdr:col>41</xdr:col>
      <xdr:colOff>50800</xdr:colOff>
      <xdr:row>34</xdr:row>
      <xdr:rowOff>97246</xdr:rowOff>
    </xdr:to>
    <xdr:cxnSp macro="">
      <xdr:nvCxnSpPr>
        <xdr:cNvPr id="311" name="直線コネクタ 310"/>
        <xdr:cNvCxnSpPr/>
      </xdr:nvCxnSpPr>
      <xdr:spPr>
        <a:xfrm>
          <a:off x="6972300" y="575052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152255</xdr:rowOff>
    </xdr:from>
    <xdr:to>
      <xdr:col>55</xdr:col>
      <xdr:colOff>50800</xdr:colOff>
      <xdr:row>36</xdr:row>
      <xdr:rowOff>82405</xdr:rowOff>
    </xdr:to>
    <xdr:sp macro="" textlink="">
      <xdr:nvSpPr>
        <xdr:cNvPr id="321" name="楕円 320"/>
        <xdr:cNvSpPr/>
      </xdr:nvSpPr>
      <xdr:spPr>
        <a:xfrm>
          <a:off x="10426700" y="6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3682</xdr:rowOff>
    </xdr:from>
    <xdr:ext cx="469744" cy="259045"/>
    <xdr:sp macro="" textlink="">
      <xdr:nvSpPr>
        <xdr:cNvPr id="322" name="労働費該当値テキスト"/>
        <xdr:cNvSpPr txBox="1"/>
      </xdr:nvSpPr>
      <xdr:spPr>
        <a:xfrm>
          <a:off x="10528300" y="60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67999</xdr:rowOff>
    </xdr:from>
    <xdr:to>
      <xdr:col>50</xdr:col>
      <xdr:colOff>165100</xdr:colOff>
      <xdr:row>35</xdr:row>
      <xdr:rowOff>169599</xdr:rowOff>
    </xdr:to>
    <xdr:sp macro="" textlink="">
      <xdr:nvSpPr>
        <xdr:cNvPr id="323" name="楕円 322"/>
        <xdr:cNvSpPr/>
      </xdr:nvSpPr>
      <xdr:spPr>
        <a:xfrm>
          <a:off x="9588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14676</xdr:rowOff>
    </xdr:from>
    <xdr:ext cx="469744" cy="259045"/>
    <xdr:sp macro="" textlink="">
      <xdr:nvSpPr>
        <xdr:cNvPr id="324" name="テキスト ボックス 323"/>
        <xdr:cNvSpPr txBox="1"/>
      </xdr:nvSpPr>
      <xdr:spPr>
        <a:xfrm>
          <a:off x="9404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135600</xdr:rowOff>
    </xdr:from>
    <xdr:to>
      <xdr:col>46</xdr:col>
      <xdr:colOff>38100</xdr:colOff>
      <xdr:row>35</xdr:row>
      <xdr:rowOff>65750</xdr:rowOff>
    </xdr:to>
    <xdr:sp macro="" textlink="">
      <xdr:nvSpPr>
        <xdr:cNvPr id="325" name="楕円 324"/>
        <xdr:cNvSpPr/>
      </xdr:nvSpPr>
      <xdr:spPr>
        <a:xfrm>
          <a:off x="8699500" y="5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82277</xdr:rowOff>
    </xdr:from>
    <xdr:ext cx="469744" cy="259045"/>
    <xdr:sp macro="" textlink="">
      <xdr:nvSpPr>
        <xdr:cNvPr id="326" name="テキスト ボックス 325"/>
        <xdr:cNvSpPr txBox="1"/>
      </xdr:nvSpPr>
      <xdr:spPr>
        <a:xfrm>
          <a:off x="8515428" y="57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46446</xdr:rowOff>
    </xdr:from>
    <xdr:to>
      <xdr:col>41</xdr:col>
      <xdr:colOff>101600</xdr:colOff>
      <xdr:row>34</xdr:row>
      <xdr:rowOff>148046</xdr:rowOff>
    </xdr:to>
    <xdr:sp macro="" textlink="">
      <xdr:nvSpPr>
        <xdr:cNvPr id="327" name="楕円 326"/>
        <xdr:cNvSpPr/>
      </xdr:nvSpPr>
      <xdr:spPr>
        <a:xfrm>
          <a:off x="7810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164573</xdr:rowOff>
    </xdr:from>
    <xdr:ext cx="469744" cy="259045"/>
    <xdr:sp macro="" textlink="">
      <xdr:nvSpPr>
        <xdr:cNvPr id="328" name="テキスト ボックス 327"/>
        <xdr:cNvSpPr txBox="1"/>
      </xdr:nvSpPr>
      <xdr:spPr>
        <a:xfrm>
          <a:off x="7626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41874</xdr:rowOff>
    </xdr:from>
    <xdr:to>
      <xdr:col>36</xdr:col>
      <xdr:colOff>165100</xdr:colOff>
      <xdr:row>33</xdr:row>
      <xdr:rowOff>143474</xdr:rowOff>
    </xdr:to>
    <xdr:sp macro="" textlink="">
      <xdr:nvSpPr>
        <xdr:cNvPr id="329" name="楕円 328"/>
        <xdr:cNvSpPr/>
      </xdr:nvSpPr>
      <xdr:spPr>
        <a:xfrm>
          <a:off x="6921500" y="56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160001</xdr:rowOff>
    </xdr:from>
    <xdr:ext cx="469744" cy="259045"/>
    <xdr:sp macro="" textlink="">
      <xdr:nvSpPr>
        <xdr:cNvPr id="330" name="テキスト ボックス 329"/>
        <xdr:cNvSpPr txBox="1"/>
      </xdr:nvSpPr>
      <xdr:spPr>
        <a:xfrm>
          <a:off x="6737428" y="54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87030</xdr:rowOff>
    </xdr:from>
    <xdr:to>
      <xdr:col>55</xdr:col>
      <xdr:colOff>0</xdr:colOff>
      <xdr:row>55</xdr:row>
      <xdr:rowOff>100975</xdr:rowOff>
    </xdr:to>
    <xdr:cxnSp macro="">
      <xdr:nvCxnSpPr>
        <xdr:cNvPr id="357" name="直線コネクタ 356"/>
        <xdr:cNvCxnSpPr/>
      </xdr:nvCxnSpPr>
      <xdr:spPr>
        <a:xfrm>
          <a:off x="9639300" y="9516780"/>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77429</xdr:rowOff>
    </xdr:from>
    <xdr:to>
      <xdr:col>50</xdr:col>
      <xdr:colOff>114300</xdr:colOff>
      <xdr:row>55</xdr:row>
      <xdr:rowOff>87030</xdr:rowOff>
    </xdr:to>
    <xdr:cxnSp macro="">
      <xdr:nvCxnSpPr>
        <xdr:cNvPr id="360" name="直線コネクタ 359"/>
        <xdr:cNvCxnSpPr/>
      </xdr:nvCxnSpPr>
      <xdr:spPr>
        <a:xfrm>
          <a:off x="8750300" y="950717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77429</xdr:rowOff>
    </xdr:from>
    <xdr:to>
      <xdr:col>45</xdr:col>
      <xdr:colOff>177800</xdr:colOff>
      <xdr:row>55</xdr:row>
      <xdr:rowOff>103810</xdr:rowOff>
    </xdr:to>
    <xdr:cxnSp macro="">
      <xdr:nvCxnSpPr>
        <xdr:cNvPr id="363" name="直線コネクタ 362"/>
        <xdr:cNvCxnSpPr/>
      </xdr:nvCxnSpPr>
      <xdr:spPr>
        <a:xfrm flipV="1">
          <a:off x="7861300" y="9507179"/>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103810</xdr:rowOff>
    </xdr:from>
    <xdr:to>
      <xdr:col>41</xdr:col>
      <xdr:colOff>50800</xdr:colOff>
      <xdr:row>56</xdr:row>
      <xdr:rowOff>17307</xdr:rowOff>
    </xdr:to>
    <xdr:cxnSp macro="">
      <xdr:nvCxnSpPr>
        <xdr:cNvPr id="366" name="直線コネクタ 365"/>
        <xdr:cNvCxnSpPr/>
      </xdr:nvCxnSpPr>
      <xdr:spPr>
        <a:xfrm flipV="1">
          <a:off x="6972300" y="9533560"/>
          <a:ext cx="8890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50175</xdr:rowOff>
    </xdr:from>
    <xdr:to>
      <xdr:col>55</xdr:col>
      <xdr:colOff>50800</xdr:colOff>
      <xdr:row>55</xdr:row>
      <xdr:rowOff>151775</xdr:rowOff>
    </xdr:to>
    <xdr:sp macro="" textlink="">
      <xdr:nvSpPr>
        <xdr:cNvPr id="376" name="楕円 375"/>
        <xdr:cNvSpPr/>
      </xdr:nvSpPr>
      <xdr:spPr>
        <a:xfrm>
          <a:off x="104267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73052</xdr:rowOff>
    </xdr:from>
    <xdr:ext cx="534377" cy="259045"/>
    <xdr:sp macro="" textlink="">
      <xdr:nvSpPr>
        <xdr:cNvPr id="377" name="農林水産業費該当値テキスト"/>
        <xdr:cNvSpPr txBox="1"/>
      </xdr:nvSpPr>
      <xdr:spPr>
        <a:xfrm>
          <a:off x="10528300" y="93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36230</xdr:rowOff>
    </xdr:from>
    <xdr:to>
      <xdr:col>50</xdr:col>
      <xdr:colOff>165100</xdr:colOff>
      <xdr:row>55</xdr:row>
      <xdr:rowOff>137830</xdr:rowOff>
    </xdr:to>
    <xdr:sp macro="" textlink="">
      <xdr:nvSpPr>
        <xdr:cNvPr id="378" name="楕円 377"/>
        <xdr:cNvSpPr/>
      </xdr:nvSpPr>
      <xdr:spPr>
        <a:xfrm>
          <a:off x="9588500" y="94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154357</xdr:rowOff>
    </xdr:from>
    <xdr:ext cx="534377" cy="259045"/>
    <xdr:sp macro="" textlink="">
      <xdr:nvSpPr>
        <xdr:cNvPr id="379" name="テキスト ボックス 378"/>
        <xdr:cNvSpPr txBox="1"/>
      </xdr:nvSpPr>
      <xdr:spPr>
        <a:xfrm>
          <a:off x="9372111" y="9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26629</xdr:rowOff>
    </xdr:from>
    <xdr:to>
      <xdr:col>46</xdr:col>
      <xdr:colOff>38100</xdr:colOff>
      <xdr:row>55</xdr:row>
      <xdr:rowOff>128229</xdr:rowOff>
    </xdr:to>
    <xdr:sp macro="" textlink="">
      <xdr:nvSpPr>
        <xdr:cNvPr id="380" name="楕円 379"/>
        <xdr:cNvSpPr/>
      </xdr:nvSpPr>
      <xdr:spPr>
        <a:xfrm>
          <a:off x="8699500" y="94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144756</xdr:rowOff>
    </xdr:from>
    <xdr:ext cx="534377" cy="259045"/>
    <xdr:sp macro="" textlink="">
      <xdr:nvSpPr>
        <xdr:cNvPr id="381" name="テキスト ボックス 380"/>
        <xdr:cNvSpPr txBox="1"/>
      </xdr:nvSpPr>
      <xdr:spPr>
        <a:xfrm>
          <a:off x="8483111" y="92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53010</xdr:rowOff>
    </xdr:from>
    <xdr:to>
      <xdr:col>41</xdr:col>
      <xdr:colOff>101600</xdr:colOff>
      <xdr:row>55</xdr:row>
      <xdr:rowOff>154610</xdr:rowOff>
    </xdr:to>
    <xdr:sp macro="" textlink="">
      <xdr:nvSpPr>
        <xdr:cNvPr id="382" name="楕円 381"/>
        <xdr:cNvSpPr/>
      </xdr:nvSpPr>
      <xdr:spPr>
        <a:xfrm>
          <a:off x="78105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171137</xdr:rowOff>
    </xdr:from>
    <xdr:ext cx="534377" cy="259045"/>
    <xdr:sp macro="" textlink="">
      <xdr:nvSpPr>
        <xdr:cNvPr id="383" name="テキスト ボックス 382"/>
        <xdr:cNvSpPr txBox="1"/>
      </xdr:nvSpPr>
      <xdr:spPr>
        <a:xfrm>
          <a:off x="7594111" y="9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137957</xdr:rowOff>
    </xdr:from>
    <xdr:to>
      <xdr:col>36</xdr:col>
      <xdr:colOff>165100</xdr:colOff>
      <xdr:row>56</xdr:row>
      <xdr:rowOff>68107</xdr:rowOff>
    </xdr:to>
    <xdr:sp macro="" textlink="">
      <xdr:nvSpPr>
        <xdr:cNvPr id="384" name="楕円 383"/>
        <xdr:cNvSpPr/>
      </xdr:nvSpPr>
      <xdr:spPr>
        <a:xfrm>
          <a:off x="6921500" y="9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84634</xdr:rowOff>
    </xdr:from>
    <xdr:ext cx="534377" cy="259045"/>
    <xdr:sp macro="" textlink="">
      <xdr:nvSpPr>
        <xdr:cNvPr id="385" name="テキスト ボックス 384"/>
        <xdr:cNvSpPr txBox="1"/>
      </xdr:nvSpPr>
      <xdr:spPr>
        <a:xfrm>
          <a:off x="6705111" y="93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40945</xdr:rowOff>
    </xdr:from>
    <xdr:to>
      <xdr:col>54</xdr:col>
      <xdr:colOff>189865</xdr:colOff>
      <xdr:row>79</xdr:row>
      <xdr:rowOff>14579</xdr:rowOff>
    </xdr:to>
    <xdr:cxnSp macro="">
      <xdr:nvCxnSpPr>
        <xdr:cNvPr id="409" name="直線コネクタ 408"/>
        <xdr:cNvCxnSpPr/>
      </xdr:nvCxnSpPr>
      <xdr:spPr>
        <a:xfrm flipV="1">
          <a:off x="10475595" y="12556795"/>
          <a:ext cx="1270" cy="100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18406</xdr:rowOff>
    </xdr:from>
    <xdr:ext cx="378565" cy="259045"/>
    <xdr:sp macro="" textlink="">
      <xdr:nvSpPr>
        <xdr:cNvPr id="410" name="商工費最小値テキスト"/>
        <xdr:cNvSpPr txBox="1"/>
      </xdr:nvSpPr>
      <xdr:spPr>
        <a:xfrm>
          <a:off x="10528300" y="1356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14579</xdr:rowOff>
    </xdr:from>
    <xdr:to>
      <xdr:col>55</xdr:col>
      <xdr:colOff>88900</xdr:colOff>
      <xdr:row>79</xdr:row>
      <xdr:rowOff>14579</xdr:rowOff>
    </xdr:to>
    <xdr:cxnSp macro="">
      <xdr:nvCxnSpPr>
        <xdr:cNvPr id="411" name="直線コネクタ 410"/>
        <xdr:cNvCxnSpPr/>
      </xdr:nvCxnSpPr>
      <xdr:spPr>
        <a:xfrm>
          <a:off x="10388600" y="1355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159072</xdr:rowOff>
    </xdr:from>
    <xdr:ext cx="534377" cy="259045"/>
    <xdr:sp macro="" textlink="">
      <xdr:nvSpPr>
        <xdr:cNvPr id="412" name="商工費最大値テキスト"/>
        <xdr:cNvSpPr txBox="1"/>
      </xdr:nvSpPr>
      <xdr:spPr>
        <a:xfrm>
          <a:off x="10528300" y="123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40945</xdr:rowOff>
    </xdr:from>
    <xdr:to>
      <xdr:col>55</xdr:col>
      <xdr:colOff>88900</xdr:colOff>
      <xdr:row>73</xdr:row>
      <xdr:rowOff>40945</xdr:rowOff>
    </xdr:to>
    <xdr:cxnSp macro="">
      <xdr:nvCxnSpPr>
        <xdr:cNvPr id="413" name="直線コネクタ 412"/>
        <xdr:cNvCxnSpPr/>
      </xdr:nvCxnSpPr>
      <xdr:spPr>
        <a:xfrm>
          <a:off x="10388600" y="12556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406</xdr:rowOff>
    </xdr:from>
    <xdr:to>
      <xdr:col>55</xdr:col>
      <xdr:colOff>0</xdr:colOff>
      <xdr:row>75</xdr:row>
      <xdr:rowOff>54356</xdr:rowOff>
    </xdr:to>
    <xdr:cxnSp macro="">
      <xdr:nvCxnSpPr>
        <xdr:cNvPr id="414" name="直線コネクタ 413"/>
        <xdr:cNvCxnSpPr/>
      </xdr:nvCxnSpPr>
      <xdr:spPr>
        <a:xfrm>
          <a:off x="9639300" y="12859156"/>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25988</xdr:rowOff>
    </xdr:from>
    <xdr:ext cx="469744" cy="259045"/>
    <xdr:sp macro="" textlink="">
      <xdr:nvSpPr>
        <xdr:cNvPr id="415" name="商工費平均値テキスト"/>
        <xdr:cNvSpPr txBox="1"/>
      </xdr:nvSpPr>
      <xdr:spPr>
        <a:xfrm>
          <a:off x="10528300" y="13227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47561</xdr:rowOff>
    </xdr:from>
    <xdr:to>
      <xdr:col>55</xdr:col>
      <xdr:colOff>50800</xdr:colOff>
      <xdr:row>77</xdr:row>
      <xdr:rowOff>149161</xdr:rowOff>
    </xdr:to>
    <xdr:sp macro="" textlink="">
      <xdr:nvSpPr>
        <xdr:cNvPr id="416" name="フローチャート: 判断 415"/>
        <xdr:cNvSpPr/>
      </xdr:nvSpPr>
      <xdr:spPr>
        <a:xfrm>
          <a:off x="104267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168084</xdr:rowOff>
    </xdr:from>
    <xdr:to>
      <xdr:col>50</xdr:col>
      <xdr:colOff>114300</xdr:colOff>
      <xdr:row>75</xdr:row>
      <xdr:rowOff>406</xdr:rowOff>
    </xdr:to>
    <xdr:cxnSp macro="">
      <xdr:nvCxnSpPr>
        <xdr:cNvPr id="417" name="直線コネクタ 416"/>
        <xdr:cNvCxnSpPr/>
      </xdr:nvCxnSpPr>
      <xdr:spPr>
        <a:xfrm>
          <a:off x="8750300" y="12683934"/>
          <a:ext cx="889000" cy="1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18796</xdr:rowOff>
    </xdr:from>
    <xdr:to>
      <xdr:col>50</xdr:col>
      <xdr:colOff>165100</xdr:colOff>
      <xdr:row>77</xdr:row>
      <xdr:rowOff>120396</xdr:rowOff>
    </xdr:to>
    <xdr:sp macro="" textlink="">
      <xdr:nvSpPr>
        <xdr:cNvPr id="418" name="フローチャート: 判断 417"/>
        <xdr:cNvSpPr/>
      </xdr:nvSpPr>
      <xdr:spPr>
        <a:xfrm>
          <a:off x="9588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111523</xdr:rowOff>
    </xdr:from>
    <xdr:ext cx="469744" cy="259045"/>
    <xdr:sp macro="" textlink="">
      <xdr:nvSpPr>
        <xdr:cNvPr id="419" name="テキスト ボックス 418"/>
        <xdr:cNvSpPr txBox="1"/>
      </xdr:nvSpPr>
      <xdr:spPr>
        <a:xfrm>
          <a:off x="9404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23838</xdr:rowOff>
    </xdr:from>
    <xdr:to>
      <xdr:col>45</xdr:col>
      <xdr:colOff>177800</xdr:colOff>
      <xdr:row>73</xdr:row>
      <xdr:rowOff>168084</xdr:rowOff>
    </xdr:to>
    <xdr:cxnSp macro="">
      <xdr:nvCxnSpPr>
        <xdr:cNvPr id="420" name="直線コネクタ 419"/>
        <xdr:cNvCxnSpPr/>
      </xdr:nvCxnSpPr>
      <xdr:spPr>
        <a:xfrm>
          <a:off x="7861300" y="12539688"/>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159462</xdr:rowOff>
    </xdr:from>
    <xdr:to>
      <xdr:col>46</xdr:col>
      <xdr:colOff>38100</xdr:colOff>
      <xdr:row>77</xdr:row>
      <xdr:rowOff>89612</xdr:rowOff>
    </xdr:to>
    <xdr:sp macro="" textlink="">
      <xdr:nvSpPr>
        <xdr:cNvPr id="421" name="フローチャート: 判断 420"/>
        <xdr:cNvSpPr/>
      </xdr:nvSpPr>
      <xdr:spPr>
        <a:xfrm>
          <a:off x="8699500" y="131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80739</xdr:rowOff>
    </xdr:from>
    <xdr:ext cx="469744" cy="259045"/>
    <xdr:sp macro="" textlink="">
      <xdr:nvSpPr>
        <xdr:cNvPr id="422" name="テキスト ボックス 421"/>
        <xdr:cNvSpPr txBox="1"/>
      </xdr:nvSpPr>
      <xdr:spPr>
        <a:xfrm>
          <a:off x="8515428" y="132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157759</xdr:rowOff>
    </xdr:from>
    <xdr:to>
      <xdr:col>41</xdr:col>
      <xdr:colOff>50800</xdr:colOff>
      <xdr:row>73</xdr:row>
      <xdr:rowOff>23838</xdr:rowOff>
    </xdr:to>
    <xdr:cxnSp macro="">
      <xdr:nvCxnSpPr>
        <xdr:cNvPr id="423" name="直線コネクタ 422"/>
        <xdr:cNvCxnSpPr/>
      </xdr:nvCxnSpPr>
      <xdr:spPr>
        <a:xfrm>
          <a:off x="6972300" y="12330709"/>
          <a:ext cx="889000" cy="2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85243</xdr:rowOff>
    </xdr:from>
    <xdr:to>
      <xdr:col>41</xdr:col>
      <xdr:colOff>101600</xdr:colOff>
      <xdr:row>77</xdr:row>
      <xdr:rowOff>15393</xdr:rowOff>
    </xdr:to>
    <xdr:sp macro="" textlink="">
      <xdr:nvSpPr>
        <xdr:cNvPr id="424" name="フローチャート: 判断 423"/>
        <xdr:cNvSpPr/>
      </xdr:nvSpPr>
      <xdr:spPr>
        <a:xfrm>
          <a:off x="7810500" y="131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6520</xdr:rowOff>
    </xdr:from>
    <xdr:ext cx="534377" cy="259045"/>
    <xdr:sp macro="" textlink="">
      <xdr:nvSpPr>
        <xdr:cNvPr id="425" name="テキスト ボックス 424"/>
        <xdr:cNvSpPr txBox="1"/>
      </xdr:nvSpPr>
      <xdr:spPr>
        <a:xfrm>
          <a:off x="7594111" y="132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120790</xdr:rowOff>
    </xdr:from>
    <xdr:to>
      <xdr:col>36</xdr:col>
      <xdr:colOff>165100</xdr:colOff>
      <xdr:row>77</xdr:row>
      <xdr:rowOff>50940</xdr:rowOff>
    </xdr:to>
    <xdr:sp macro="" textlink="">
      <xdr:nvSpPr>
        <xdr:cNvPr id="426" name="フローチャート: 判断 425"/>
        <xdr:cNvSpPr/>
      </xdr:nvSpPr>
      <xdr:spPr>
        <a:xfrm>
          <a:off x="6921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42067</xdr:rowOff>
    </xdr:from>
    <xdr:ext cx="534377" cy="259045"/>
    <xdr:sp macro="" textlink="">
      <xdr:nvSpPr>
        <xdr:cNvPr id="427" name="テキスト ボックス 426"/>
        <xdr:cNvSpPr txBox="1"/>
      </xdr:nvSpPr>
      <xdr:spPr>
        <a:xfrm>
          <a:off x="6705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3556</xdr:rowOff>
    </xdr:from>
    <xdr:to>
      <xdr:col>55</xdr:col>
      <xdr:colOff>50800</xdr:colOff>
      <xdr:row>75</xdr:row>
      <xdr:rowOff>105156</xdr:rowOff>
    </xdr:to>
    <xdr:sp macro="" textlink="">
      <xdr:nvSpPr>
        <xdr:cNvPr id="433" name="楕円 432"/>
        <xdr:cNvSpPr/>
      </xdr:nvSpPr>
      <xdr:spPr>
        <a:xfrm>
          <a:off x="104267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26433</xdr:rowOff>
    </xdr:from>
    <xdr:ext cx="534377" cy="259045"/>
    <xdr:sp macro="" textlink="">
      <xdr:nvSpPr>
        <xdr:cNvPr id="434" name="商工費該当値テキスト"/>
        <xdr:cNvSpPr txBox="1"/>
      </xdr:nvSpPr>
      <xdr:spPr>
        <a:xfrm>
          <a:off x="10528300" y="127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121056</xdr:rowOff>
    </xdr:from>
    <xdr:to>
      <xdr:col>50</xdr:col>
      <xdr:colOff>165100</xdr:colOff>
      <xdr:row>75</xdr:row>
      <xdr:rowOff>51206</xdr:rowOff>
    </xdr:to>
    <xdr:sp macro="" textlink="">
      <xdr:nvSpPr>
        <xdr:cNvPr id="435" name="楕円 434"/>
        <xdr:cNvSpPr/>
      </xdr:nvSpPr>
      <xdr:spPr>
        <a:xfrm>
          <a:off x="9588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67733</xdr:rowOff>
    </xdr:from>
    <xdr:ext cx="534377" cy="259045"/>
    <xdr:sp macro="" textlink="">
      <xdr:nvSpPr>
        <xdr:cNvPr id="436" name="テキスト ボックス 435"/>
        <xdr:cNvSpPr txBox="1"/>
      </xdr:nvSpPr>
      <xdr:spPr>
        <a:xfrm>
          <a:off x="9372111" y="125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117284</xdr:rowOff>
    </xdr:from>
    <xdr:to>
      <xdr:col>46</xdr:col>
      <xdr:colOff>38100</xdr:colOff>
      <xdr:row>74</xdr:row>
      <xdr:rowOff>47434</xdr:rowOff>
    </xdr:to>
    <xdr:sp macro="" textlink="">
      <xdr:nvSpPr>
        <xdr:cNvPr id="437" name="楕円 436"/>
        <xdr:cNvSpPr/>
      </xdr:nvSpPr>
      <xdr:spPr>
        <a:xfrm>
          <a:off x="8699500" y="126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63961</xdr:rowOff>
    </xdr:from>
    <xdr:ext cx="534377" cy="259045"/>
    <xdr:sp macro="" textlink="">
      <xdr:nvSpPr>
        <xdr:cNvPr id="438" name="テキスト ボックス 437"/>
        <xdr:cNvSpPr txBox="1"/>
      </xdr:nvSpPr>
      <xdr:spPr>
        <a:xfrm>
          <a:off x="8483111" y="124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144488</xdr:rowOff>
    </xdr:from>
    <xdr:to>
      <xdr:col>41</xdr:col>
      <xdr:colOff>101600</xdr:colOff>
      <xdr:row>73</xdr:row>
      <xdr:rowOff>74638</xdr:rowOff>
    </xdr:to>
    <xdr:sp macro="" textlink="">
      <xdr:nvSpPr>
        <xdr:cNvPr id="439" name="楕円 438"/>
        <xdr:cNvSpPr/>
      </xdr:nvSpPr>
      <xdr:spPr>
        <a:xfrm>
          <a:off x="7810500" y="12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91165</xdr:rowOff>
    </xdr:from>
    <xdr:ext cx="534377" cy="259045"/>
    <xdr:sp macro="" textlink="">
      <xdr:nvSpPr>
        <xdr:cNvPr id="440" name="テキスト ボックス 439"/>
        <xdr:cNvSpPr txBox="1"/>
      </xdr:nvSpPr>
      <xdr:spPr>
        <a:xfrm>
          <a:off x="7594111" y="122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106959</xdr:rowOff>
    </xdr:from>
    <xdr:to>
      <xdr:col>36</xdr:col>
      <xdr:colOff>165100</xdr:colOff>
      <xdr:row>72</xdr:row>
      <xdr:rowOff>37109</xdr:rowOff>
    </xdr:to>
    <xdr:sp macro="" textlink="">
      <xdr:nvSpPr>
        <xdr:cNvPr id="441" name="楕円 440"/>
        <xdr:cNvSpPr/>
      </xdr:nvSpPr>
      <xdr:spPr>
        <a:xfrm>
          <a:off x="6921500" y="122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53636</xdr:rowOff>
    </xdr:from>
    <xdr:ext cx="534377" cy="259045"/>
    <xdr:sp macro="" textlink="">
      <xdr:nvSpPr>
        <xdr:cNvPr id="442" name="テキスト ボックス 441"/>
        <xdr:cNvSpPr txBox="1"/>
      </xdr:nvSpPr>
      <xdr:spPr>
        <a:xfrm>
          <a:off x="6705111" y="120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3" name="テキスト ボックス 46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9283</xdr:rowOff>
    </xdr:from>
    <xdr:to>
      <xdr:col>54</xdr:col>
      <xdr:colOff>189865</xdr:colOff>
      <xdr:row>98</xdr:row>
      <xdr:rowOff>155065</xdr:rowOff>
    </xdr:to>
    <xdr:cxnSp macro="">
      <xdr:nvCxnSpPr>
        <xdr:cNvPr id="469" name="直線コネクタ 468"/>
        <xdr:cNvCxnSpPr/>
      </xdr:nvCxnSpPr>
      <xdr:spPr>
        <a:xfrm flipV="1">
          <a:off x="10475595" y="15954133"/>
          <a:ext cx="1270" cy="1003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158892</xdr:rowOff>
    </xdr:from>
    <xdr:ext cx="534377" cy="259045"/>
    <xdr:sp macro="" textlink="">
      <xdr:nvSpPr>
        <xdr:cNvPr id="470" name="土木費最小値テキスト"/>
        <xdr:cNvSpPr txBox="1"/>
      </xdr:nvSpPr>
      <xdr:spPr>
        <a:xfrm>
          <a:off x="10528300" y="169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155065</xdr:rowOff>
    </xdr:from>
    <xdr:to>
      <xdr:col>55</xdr:col>
      <xdr:colOff>88900</xdr:colOff>
      <xdr:row>98</xdr:row>
      <xdr:rowOff>155065</xdr:rowOff>
    </xdr:to>
    <xdr:cxnSp macro="">
      <xdr:nvCxnSpPr>
        <xdr:cNvPr id="471" name="直線コネクタ 470"/>
        <xdr:cNvCxnSpPr/>
      </xdr:nvCxnSpPr>
      <xdr:spPr>
        <a:xfrm>
          <a:off x="10388600" y="1695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127410</xdr:rowOff>
    </xdr:from>
    <xdr:ext cx="534377" cy="259045"/>
    <xdr:sp macro="" textlink="">
      <xdr:nvSpPr>
        <xdr:cNvPr id="472" name="土木費最大値テキスト"/>
        <xdr:cNvSpPr txBox="1"/>
      </xdr:nvSpPr>
      <xdr:spPr>
        <a:xfrm>
          <a:off x="10528300" y="157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9283</xdr:rowOff>
    </xdr:from>
    <xdr:to>
      <xdr:col>55</xdr:col>
      <xdr:colOff>88900</xdr:colOff>
      <xdr:row>93</xdr:row>
      <xdr:rowOff>9283</xdr:rowOff>
    </xdr:to>
    <xdr:cxnSp macro="">
      <xdr:nvCxnSpPr>
        <xdr:cNvPr id="473" name="直線コネクタ 472"/>
        <xdr:cNvCxnSpPr/>
      </xdr:nvCxnSpPr>
      <xdr:spPr>
        <a:xfrm>
          <a:off x="10388600" y="1595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66270</xdr:rowOff>
    </xdr:from>
    <xdr:to>
      <xdr:col>55</xdr:col>
      <xdr:colOff>0</xdr:colOff>
      <xdr:row>93</xdr:row>
      <xdr:rowOff>9283</xdr:rowOff>
    </xdr:to>
    <xdr:cxnSp macro="">
      <xdr:nvCxnSpPr>
        <xdr:cNvPr id="474" name="直線コネクタ 473"/>
        <xdr:cNvCxnSpPr/>
      </xdr:nvCxnSpPr>
      <xdr:spPr>
        <a:xfrm>
          <a:off x="9639300" y="15839670"/>
          <a:ext cx="8382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9834</xdr:rowOff>
    </xdr:from>
    <xdr:ext cx="534377" cy="259045"/>
    <xdr:sp macro="" textlink="">
      <xdr:nvSpPr>
        <xdr:cNvPr id="475" name="土木費平均値テキスト"/>
        <xdr:cNvSpPr txBox="1"/>
      </xdr:nvSpPr>
      <xdr:spPr>
        <a:xfrm>
          <a:off x="10528300" y="1664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31407</xdr:rowOff>
    </xdr:from>
    <xdr:to>
      <xdr:col>55</xdr:col>
      <xdr:colOff>50800</xdr:colOff>
      <xdr:row>97</xdr:row>
      <xdr:rowOff>133007</xdr:rowOff>
    </xdr:to>
    <xdr:sp macro="" textlink="">
      <xdr:nvSpPr>
        <xdr:cNvPr id="476" name="フローチャート: 判断 475"/>
        <xdr:cNvSpPr/>
      </xdr:nvSpPr>
      <xdr:spPr>
        <a:xfrm>
          <a:off x="104267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102406</xdr:rowOff>
    </xdr:from>
    <xdr:to>
      <xdr:col>50</xdr:col>
      <xdr:colOff>114300</xdr:colOff>
      <xdr:row>92</xdr:row>
      <xdr:rowOff>66270</xdr:rowOff>
    </xdr:to>
    <xdr:cxnSp macro="">
      <xdr:nvCxnSpPr>
        <xdr:cNvPr id="477" name="直線コネクタ 476"/>
        <xdr:cNvCxnSpPr/>
      </xdr:nvCxnSpPr>
      <xdr:spPr>
        <a:xfrm>
          <a:off x="8750300" y="15704356"/>
          <a:ext cx="8890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40551</xdr:rowOff>
    </xdr:from>
    <xdr:to>
      <xdr:col>50</xdr:col>
      <xdr:colOff>165100</xdr:colOff>
      <xdr:row>97</xdr:row>
      <xdr:rowOff>142151</xdr:rowOff>
    </xdr:to>
    <xdr:sp macro="" textlink="">
      <xdr:nvSpPr>
        <xdr:cNvPr id="478" name="フローチャート: 判断 477"/>
        <xdr:cNvSpPr/>
      </xdr:nvSpPr>
      <xdr:spPr>
        <a:xfrm>
          <a:off x="9588500" y="1667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133278</xdr:rowOff>
    </xdr:from>
    <xdr:ext cx="534377" cy="259045"/>
    <xdr:sp macro="" textlink="">
      <xdr:nvSpPr>
        <xdr:cNvPr id="479" name="テキスト ボックス 478"/>
        <xdr:cNvSpPr txBox="1"/>
      </xdr:nvSpPr>
      <xdr:spPr>
        <a:xfrm>
          <a:off x="9372111" y="167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102406</xdr:rowOff>
    </xdr:from>
    <xdr:to>
      <xdr:col>45</xdr:col>
      <xdr:colOff>177800</xdr:colOff>
      <xdr:row>91</xdr:row>
      <xdr:rowOff>167328</xdr:rowOff>
    </xdr:to>
    <xdr:cxnSp macro="">
      <xdr:nvCxnSpPr>
        <xdr:cNvPr id="480" name="直線コネクタ 479"/>
        <xdr:cNvCxnSpPr/>
      </xdr:nvCxnSpPr>
      <xdr:spPr>
        <a:xfrm flipV="1">
          <a:off x="7861300" y="1570435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54544</xdr:rowOff>
    </xdr:from>
    <xdr:to>
      <xdr:col>46</xdr:col>
      <xdr:colOff>38100</xdr:colOff>
      <xdr:row>97</xdr:row>
      <xdr:rowOff>156144</xdr:rowOff>
    </xdr:to>
    <xdr:sp macro="" textlink="">
      <xdr:nvSpPr>
        <xdr:cNvPr id="481" name="フローチャート: 判断 480"/>
        <xdr:cNvSpPr/>
      </xdr:nvSpPr>
      <xdr:spPr>
        <a:xfrm>
          <a:off x="8699500" y="166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147271</xdr:rowOff>
    </xdr:from>
    <xdr:ext cx="534377" cy="259045"/>
    <xdr:sp macro="" textlink="">
      <xdr:nvSpPr>
        <xdr:cNvPr id="482" name="テキスト ボックス 481"/>
        <xdr:cNvSpPr txBox="1"/>
      </xdr:nvSpPr>
      <xdr:spPr>
        <a:xfrm>
          <a:off x="8483111" y="167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22853</xdr:rowOff>
    </xdr:from>
    <xdr:to>
      <xdr:col>41</xdr:col>
      <xdr:colOff>50800</xdr:colOff>
      <xdr:row>91</xdr:row>
      <xdr:rowOff>167328</xdr:rowOff>
    </xdr:to>
    <xdr:cxnSp macro="">
      <xdr:nvCxnSpPr>
        <xdr:cNvPr id="483" name="直線コネクタ 482"/>
        <xdr:cNvCxnSpPr/>
      </xdr:nvCxnSpPr>
      <xdr:spPr>
        <a:xfrm>
          <a:off x="6972300" y="15624803"/>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55721</xdr:rowOff>
    </xdr:from>
    <xdr:to>
      <xdr:col>41</xdr:col>
      <xdr:colOff>101600</xdr:colOff>
      <xdr:row>97</xdr:row>
      <xdr:rowOff>157321</xdr:rowOff>
    </xdr:to>
    <xdr:sp macro="" textlink="">
      <xdr:nvSpPr>
        <xdr:cNvPr id="484" name="フローチャート: 判断 483"/>
        <xdr:cNvSpPr/>
      </xdr:nvSpPr>
      <xdr:spPr>
        <a:xfrm>
          <a:off x="7810500" y="1668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148448</xdr:rowOff>
    </xdr:from>
    <xdr:ext cx="534377" cy="259045"/>
    <xdr:sp macro="" textlink="">
      <xdr:nvSpPr>
        <xdr:cNvPr id="485" name="テキスト ボックス 484"/>
        <xdr:cNvSpPr txBox="1"/>
      </xdr:nvSpPr>
      <xdr:spPr>
        <a:xfrm>
          <a:off x="7594111" y="167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39621</xdr:rowOff>
    </xdr:from>
    <xdr:to>
      <xdr:col>36</xdr:col>
      <xdr:colOff>165100</xdr:colOff>
      <xdr:row>97</xdr:row>
      <xdr:rowOff>141221</xdr:rowOff>
    </xdr:to>
    <xdr:sp macro="" textlink="">
      <xdr:nvSpPr>
        <xdr:cNvPr id="486" name="フローチャート: 判断 485"/>
        <xdr:cNvSpPr/>
      </xdr:nvSpPr>
      <xdr:spPr>
        <a:xfrm>
          <a:off x="6921500" y="166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132348</xdr:rowOff>
    </xdr:from>
    <xdr:ext cx="534377" cy="259045"/>
    <xdr:sp macro="" textlink="">
      <xdr:nvSpPr>
        <xdr:cNvPr id="487" name="テキスト ボックス 486"/>
        <xdr:cNvSpPr txBox="1"/>
      </xdr:nvSpPr>
      <xdr:spPr>
        <a:xfrm>
          <a:off x="6705111" y="167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129933</xdr:rowOff>
    </xdr:from>
    <xdr:to>
      <xdr:col>55</xdr:col>
      <xdr:colOff>50800</xdr:colOff>
      <xdr:row>93</xdr:row>
      <xdr:rowOff>60083</xdr:rowOff>
    </xdr:to>
    <xdr:sp macro="" textlink="">
      <xdr:nvSpPr>
        <xdr:cNvPr id="493" name="楕円 492"/>
        <xdr:cNvSpPr/>
      </xdr:nvSpPr>
      <xdr:spPr>
        <a:xfrm>
          <a:off x="10426700" y="159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82960</xdr:rowOff>
    </xdr:from>
    <xdr:ext cx="534377" cy="259045"/>
    <xdr:sp macro="" textlink="">
      <xdr:nvSpPr>
        <xdr:cNvPr id="494" name="土木費該当値テキスト"/>
        <xdr:cNvSpPr txBox="1"/>
      </xdr:nvSpPr>
      <xdr:spPr>
        <a:xfrm>
          <a:off x="10528300" y="1585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15470</xdr:rowOff>
    </xdr:from>
    <xdr:to>
      <xdr:col>50</xdr:col>
      <xdr:colOff>165100</xdr:colOff>
      <xdr:row>92</xdr:row>
      <xdr:rowOff>117070</xdr:rowOff>
    </xdr:to>
    <xdr:sp macro="" textlink="">
      <xdr:nvSpPr>
        <xdr:cNvPr id="495" name="楕円 494"/>
        <xdr:cNvSpPr/>
      </xdr:nvSpPr>
      <xdr:spPr>
        <a:xfrm>
          <a:off x="9588500" y="157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133597</xdr:rowOff>
    </xdr:from>
    <xdr:ext cx="534377" cy="259045"/>
    <xdr:sp macro="" textlink="">
      <xdr:nvSpPr>
        <xdr:cNvPr id="496" name="テキスト ボックス 495"/>
        <xdr:cNvSpPr txBox="1"/>
      </xdr:nvSpPr>
      <xdr:spPr>
        <a:xfrm>
          <a:off x="9372111" y="155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51606</xdr:rowOff>
    </xdr:from>
    <xdr:to>
      <xdr:col>46</xdr:col>
      <xdr:colOff>38100</xdr:colOff>
      <xdr:row>91</xdr:row>
      <xdr:rowOff>153206</xdr:rowOff>
    </xdr:to>
    <xdr:sp macro="" textlink="">
      <xdr:nvSpPr>
        <xdr:cNvPr id="497" name="楕円 496"/>
        <xdr:cNvSpPr/>
      </xdr:nvSpPr>
      <xdr:spPr>
        <a:xfrm>
          <a:off x="8699500" y="15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169733</xdr:rowOff>
    </xdr:from>
    <xdr:ext cx="599010" cy="259045"/>
    <xdr:sp macro="" textlink="">
      <xdr:nvSpPr>
        <xdr:cNvPr id="498" name="テキスト ボックス 497"/>
        <xdr:cNvSpPr txBox="1"/>
      </xdr:nvSpPr>
      <xdr:spPr>
        <a:xfrm>
          <a:off x="8450795" y="1542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116528</xdr:rowOff>
    </xdr:from>
    <xdr:to>
      <xdr:col>41</xdr:col>
      <xdr:colOff>101600</xdr:colOff>
      <xdr:row>92</xdr:row>
      <xdr:rowOff>46678</xdr:rowOff>
    </xdr:to>
    <xdr:sp macro="" textlink="">
      <xdr:nvSpPr>
        <xdr:cNvPr id="499" name="楕円 498"/>
        <xdr:cNvSpPr/>
      </xdr:nvSpPr>
      <xdr:spPr>
        <a:xfrm>
          <a:off x="7810500" y="157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63205</xdr:rowOff>
    </xdr:from>
    <xdr:ext cx="534377" cy="259045"/>
    <xdr:sp macro="" textlink="">
      <xdr:nvSpPr>
        <xdr:cNvPr id="500" name="テキスト ボックス 499"/>
        <xdr:cNvSpPr txBox="1"/>
      </xdr:nvSpPr>
      <xdr:spPr>
        <a:xfrm>
          <a:off x="7594111" y="154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143503</xdr:rowOff>
    </xdr:from>
    <xdr:to>
      <xdr:col>36</xdr:col>
      <xdr:colOff>165100</xdr:colOff>
      <xdr:row>91</xdr:row>
      <xdr:rowOff>73653</xdr:rowOff>
    </xdr:to>
    <xdr:sp macro="" textlink="">
      <xdr:nvSpPr>
        <xdr:cNvPr id="501" name="楕円 500"/>
        <xdr:cNvSpPr/>
      </xdr:nvSpPr>
      <xdr:spPr>
        <a:xfrm>
          <a:off x="6921500" y="155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90180</xdr:rowOff>
    </xdr:from>
    <xdr:ext cx="599010" cy="259045"/>
    <xdr:sp macro="" textlink="">
      <xdr:nvSpPr>
        <xdr:cNvPr id="502" name="テキスト ボックス 501"/>
        <xdr:cNvSpPr txBox="1"/>
      </xdr:nvSpPr>
      <xdr:spPr>
        <a:xfrm>
          <a:off x="6672795" y="153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7" name="直線コネクタ 526"/>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8"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9" name="直線コネクタ 528"/>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30"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31" name="直線コネクタ 530"/>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109982</xdr:rowOff>
    </xdr:from>
    <xdr:to>
      <xdr:col>85</xdr:col>
      <xdr:colOff>127000</xdr:colOff>
      <xdr:row>34</xdr:row>
      <xdr:rowOff>155956</xdr:rowOff>
    </xdr:to>
    <xdr:cxnSp macro="">
      <xdr:nvCxnSpPr>
        <xdr:cNvPr id="532" name="直線コネクタ 531"/>
        <xdr:cNvCxnSpPr/>
      </xdr:nvCxnSpPr>
      <xdr:spPr>
        <a:xfrm flipV="1">
          <a:off x="15481300" y="5939282"/>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33" name="消防費平均値テキスト"/>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4" name="フローチャート: 判断 533"/>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107950</xdr:rowOff>
    </xdr:from>
    <xdr:to>
      <xdr:col>81</xdr:col>
      <xdr:colOff>50800</xdr:colOff>
      <xdr:row>34</xdr:row>
      <xdr:rowOff>155956</xdr:rowOff>
    </xdr:to>
    <xdr:cxnSp macro="">
      <xdr:nvCxnSpPr>
        <xdr:cNvPr id="535" name="直線コネクタ 534"/>
        <xdr:cNvCxnSpPr/>
      </xdr:nvCxnSpPr>
      <xdr:spPr>
        <a:xfrm>
          <a:off x="14592300" y="59372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6" name="フローチャート: 判断 535"/>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7" name="テキスト ボックス 536"/>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76962</xdr:rowOff>
    </xdr:from>
    <xdr:to>
      <xdr:col>76</xdr:col>
      <xdr:colOff>114300</xdr:colOff>
      <xdr:row>34</xdr:row>
      <xdr:rowOff>107950</xdr:rowOff>
    </xdr:to>
    <xdr:cxnSp macro="">
      <xdr:nvCxnSpPr>
        <xdr:cNvPr id="538" name="直線コネクタ 537"/>
        <xdr:cNvCxnSpPr/>
      </xdr:nvCxnSpPr>
      <xdr:spPr>
        <a:xfrm>
          <a:off x="13703300" y="5906262"/>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9" name="フローチャート: 判断 538"/>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40" name="テキスト ボックス 539"/>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76962</xdr:rowOff>
    </xdr:from>
    <xdr:to>
      <xdr:col>71</xdr:col>
      <xdr:colOff>177800</xdr:colOff>
      <xdr:row>34</xdr:row>
      <xdr:rowOff>160528</xdr:rowOff>
    </xdr:to>
    <xdr:cxnSp macro="">
      <xdr:nvCxnSpPr>
        <xdr:cNvPr id="541" name="直線コネクタ 540"/>
        <xdr:cNvCxnSpPr/>
      </xdr:nvCxnSpPr>
      <xdr:spPr>
        <a:xfrm flipV="1">
          <a:off x="12814300" y="5906262"/>
          <a:ext cx="8890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42" name="フローチャート: 判断 541"/>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43" name="テキスト ボックス 542"/>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4" name="フローチャート: 判断 543"/>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5" name="テキスト ボックス 544"/>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59182</xdr:rowOff>
    </xdr:from>
    <xdr:to>
      <xdr:col>85</xdr:col>
      <xdr:colOff>177800</xdr:colOff>
      <xdr:row>34</xdr:row>
      <xdr:rowOff>160782</xdr:rowOff>
    </xdr:to>
    <xdr:sp macro="" textlink="">
      <xdr:nvSpPr>
        <xdr:cNvPr id="551" name="楕円 550"/>
        <xdr:cNvSpPr/>
      </xdr:nvSpPr>
      <xdr:spPr>
        <a:xfrm>
          <a:off x="162687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82059</xdr:rowOff>
    </xdr:from>
    <xdr:ext cx="534377" cy="259045"/>
    <xdr:sp macro="" textlink="">
      <xdr:nvSpPr>
        <xdr:cNvPr id="552" name="消防費該当値テキスト"/>
        <xdr:cNvSpPr txBox="1"/>
      </xdr:nvSpPr>
      <xdr:spPr>
        <a:xfrm>
          <a:off x="16370300" y="57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105156</xdr:rowOff>
    </xdr:from>
    <xdr:to>
      <xdr:col>81</xdr:col>
      <xdr:colOff>101600</xdr:colOff>
      <xdr:row>35</xdr:row>
      <xdr:rowOff>35306</xdr:rowOff>
    </xdr:to>
    <xdr:sp macro="" textlink="">
      <xdr:nvSpPr>
        <xdr:cNvPr id="553" name="楕円 552"/>
        <xdr:cNvSpPr/>
      </xdr:nvSpPr>
      <xdr:spPr>
        <a:xfrm>
          <a:off x="15430500" y="59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51833</xdr:rowOff>
    </xdr:from>
    <xdr:ext cx="534377" cy="259045"/>
    <xdr:sp macro="" textlink="">
      <xdr:nvSpPr>
        <xdr:cNvPr id="554" name="テキスト ボックス 553"/>
        <xdr:cNvSpPr txBox="1"/>
      </xdr:nvSpPr>
      <xdr:spPr>
        <a:xfrm>
          <a:off x="15214111" y="57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57150</xdr:rowOff>
    </xdr:from>
    <xdr:to>
      <xdr:col>76</xdr:col>
      <xdr:colOff>165100</xdr:colOff>
      <xdr:row>34</xdr:row>
      <xdr:rowOff>158750</xdr:rowOff>
    </xdr:to>
    <xdr:sp macro="" textlink="">
      <xdr:nvSpPr>
        <xdr:cNvPr id="555" name="楕円 554"/>
        <xdr:cNvSpPr/>
      </xdr:nvSpPr>
      <xdr:spPr>
        <a:xfrm>
          <a:off x="14541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3827</xdr:rowOff>
    </xdr:from>
    <xdr:ext cx="534377" cy="259045"/>
    <xdr:sp macro="" textlink="">
      <xdr:nvSpPr>
        <xdr:cNvPr id="556" name="テキスト ボックス 555"/>
        <xdr:cNvSpPr txBox="1"/>
      </xdr:nvSpPr>
      <xdr:spPr>
        <a:xfrm>
          <a:off x="14325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26162</xdr:rowOff>
    </xdr:from>
    <xdr:to>
      <xdr:col>72</xdr:col>
      <xdr:colOff>38100</xdr:colOff>
      <xdr:row>34</xdr:row>
      <xdr:rowOff>127762</xdr:rowOff>
    </xdr:to>
    <xdr:sp macro="" textlink="">
      <xdr:nvSpPr>
        <xdr:cNvPr id="557" name="楕円 556"/>
        <xdr:cNvSpPr/>
      </xdr:nvSpPr>
      <xdr:spPr>
        <a:xfrm>
          <a:off x="13652500" y="58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144289</xdr:rowOff>
    </xdr:from>
    <xdr:ext cx="534377" cy="259045"/>
    <xdr:sp macro="" textlink="">
      <xdr:nvSpPr>
        <xdr:cNvPr id="558" name="テキスト ボックス 557"/>
        <xdr:cNvSpPr txBox="1"/>
      </xdr:nvSpPr>
      <xdr:spPr>
        <a:xfrm>
          <a:off x="13436111" y="563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109728</xdr:rowOff>
    </xdr:from>
    <xdr:to>
      <xdr:col>67</xdr:col>
      <xdr:colOff>101600</xdr:colOff>
      <xdr:row>35</xdr:row>
      <xdr:rowOff>39878</xdr:rowOff>
    </xdr:to>
    <xdr:sp macro="" textlink="">
      <xdr:nvSpPr>
        <xdr:cNvPr id="559" name="楕円 558"/>
        <xdr:cNvSpPr/>
      </xdr:nvSpPr>
      <xdr:spPr>
        <a:xfrm>
          <a:off x="12763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56405</xdr:rowOff>
    </xdr:from>
    <xdr:ext cx="534377" cy="259045"/>
    <xdr:sp macro="" textlink="">
      <xdr:nvSpPr>
        <xdr:cNvPr id="560" name="テキスト ボックス 559"/>
        <xdr:cNvSpPr txBox="1"/>
      </xdr:nvSpPr>
      <xdr:spPr>
        <a:xfrm>
          <a:off x="12547111" y="57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2" name="直線コネクタ 57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3" name="テキスト ボックス 57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4" name="直線コネクタ 57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5" name="テキスト ボックス 57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6" name="直線コネクタ 57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7" name="テキスト ボックス 57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8" name="直線コネクタ 57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9" name="テキスト ボックス 57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80" name="直線コネクタ 57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81" name="テキスト ボックス 58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2" name="直線コネクタ 58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3" name="テキスト ボックス 58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5" name="テキスト ボックス 58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7" name="直線コネクタ 586"/>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8"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9" name="直線コネクタ 588"/>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90"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91" name="直線コネクタ 590"/>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32650</xdr:rowOff>
    </xdr:from>
    <xdr:to>
      <xdr:col>85</xdr:col>
      <xdr:colOff>127000</xdr:colOff>
      <xdr:row>53</xdr:row>
      <xdr:rowOff>7634</xdr:rowOff>
    </xdr:to>
    <xdr:cxnSp macro="">
      <xdr:nvCxnSpPr>
        <xdr:cNvPr id="592" name="直線コネクタ 591"/>
        <xdr:cNvCxnSpPr/>
      </xdr:nvCxnSpPr>
      <xdr:spPr>
        <a:xfrm flipV="1">
          <a:off x="15481300" y="8948050"/>
          <a:ext cx="838200" cy="1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93"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4" name="フローチャート: 判断 593"/>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7634</xdr:rowOff>
    </xdr:from>
    <xdr:to>
      <xdr:col>81</xdr:col>
      <xdr:colOff>50800</xdr:colOff>
      <xdr:row>55</xdr:row>
      <xdr:rowOff>10639</xdr:rowOff>
    </xdr:to>
    <xdr:cxnSp macro="">
      <xdr:nvCxnSpPr>
        <xdr:cNvPr id="595" name="直線コネクタ 594"/>
        <xdr:cNvCxnSpPr/>
      </xdr:nvCxnSpPr>
      <xdr:spPr>
        <a:xfrm flipV="1">
          <a:off x="14592300" y="9094484"/>
          <a:ext cx="889000" cy="34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6" name="フローチャート: 判断 595"/>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7" name="テキスト ボックス 596"/>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146689</xdr:rowOff>
    </xdr:from>
    <xdr:to>
      <xdr:col>76</xdr:col>
      <xdr:colOff>114300</xdr:colOff>
      <xdr:row>55</xdr:row>
      <xdr:rowOff>10639</xdr:rowOff>
    </xdr:to>
    <xdr:cxnSp macro="">
      <xdr:nvCxnSpPr>
        <xdr:cNvPr id="598" name="直線コネクタ 597"/>
        <xdr:cNvCxnSpPr/>
      </xdr:nvCxnSpPr>
      <xdr:spPr>
        <a:xfrm>
          <a:off x="13703300" y="9233539"/>
          <a:ext cx="889000" cy="2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9" name="フローチャート: 判断 598"/>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600" name="テキスト ボックス 599"/>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146689</xdr:rowOff>
    </xdr:from>
    <xdr:to>
      <xdr:col>71</xdr:col>
      <xdr:colOff>177800</xdr:colOff>
      <xdr:row>54</xdr:row>
      <xdr:rowOff>166250</xdr:rowOff>
    </xdr:to>
    <xdr:cxnSp macro="">
      <xdr:nvCxnSpPr>
        <xdr:cNvPr id="601" name="直線コネクタ 600"/>
        <xdr:cNvCxnSpPr/>
      </xdr:nvCxnSpPr>
      <xdr:spPr>
        <a:xfrm flipV="1">
          <a:off x="12814300" y="9233539"/>
          <a:ext cx="889000" cy="19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2" name="フローチャート: 判断 60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603" name="テキスト ボックス 602"/>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4" name="フローチャート: 判断 60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5" name="テキスト ボックス 604"/>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153300</xdr:rowOff>
    </xdr:from>
    <xdr:to>
      <xdr:col>85</xdr:col>
      <xdr:colOff>177800</xdr:colOff>
      <xdr:row>52</xdr:row>
      <xdr:rowOff>83450</xdr:rowOff>
    </xdr:to>
    <xdr:sp macro="" textlink="">
      <xdr:nvSpPr>
        <xdr:cNvPr id="611" name="楕円 610"/>
        <xdr:cNvSpPr/>
      </xdr:nvSpPr>
      <xdr:spPr>
        <a:xfrm>
          <a:off x="16268700" y="88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4727</xdr:rowOff>
    </xdr:from>
    <xdr:ext cx="534377" cy="259045"/>
    <xdr:sp macro="" textlink="">
      <xdr:nvSpPr>
        <xdr:cNvPr id="612" name="教育費該当値テキスト"/>
        <xdr:cNvSpPr txBox="1"/>
      </xdr:nvSpPr>
      <xdr:spPr>
        <a:xfrm>
          <a:off x="16370300" y="87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128284</xdr:rowOff>
    </xdr:from>
    <xdr:to>
      <xdr:col>81</xdr:col>
      <xdr:colOff>101600</xdr:colOff>
      <xdr:row>53</xdr:row>
      <xdr:rowOff>58434</xdr:rowOff>
    </xdr:to>
    <xdr:sp macro="" textlink="">
      <xdr:nvSpPr>
        <xdr:cNvPr id="613" name="楕円 612"/>
        <xdr:cNvSpPr/>
      </xdr:nvSpPr>
      <xdr:spPr>
        <a:xfrm>
          <a:off x="15430500" y="90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74961</xdr:rowOff>
    </xdr:from>
    <xdr:ext cx="534377" cy="259045"/>
    <xdr:sp macro="" textlink="">
      <xdr:nvSpPr>
        <xdr:cNvPr id="614" name="テキスト ボックス 613"/>
        <xdr:cNvSpPr txBox="1"/>
      </xdr:nvSpPr>
      <xdr:spPr>
        <a:xfrm>
          <a:off x="15214111" y="881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131289</xdr:rowOff>
    </xdr:from>
    <xdr:to>
      <xdr:col>76</xdr:col>
      <xdr:colOff>165100</xdr:colOff>
      <xdr:row>55</xdr:row>
      <xdr:rowOff>61439</xdr:rowOff>
    </xdr:to>
    <xdr:sp macro="" textlink="">
      <xdr:nvSpPr>
        <xdr:cNvPr id="615" name="楕円 614"/>
        <xdr:cNvSpPr/>
      </xdr:nvSpPr>
      <xdr:spPr>
        <a:xfrm>
          <a:off x="14541500" y="93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77966</xdr:rowOff>
    </xdr:from>
    <xdr:ext cx="534377" cy="259045"/>
    <xdr:sp macro="" textlink="">
      <xdr:nvSpPr>
        <xdr:cNvPr id="616" name="テキスト ボックス 615"/>
        <xdr:cNvSpPr txBox="1"/>
      </xdr:nvSpPr>
      <xdr:spPr>
        <a:xfrm>
          <a:off x="14325111" y="91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95889</xdr:rowOff>
    </xdr:from>
    <xdr:to>
      <xdr:col>72</xdr:col>
      <xdr:colOff>38100</xdr:colOff>
      <xdr:row>54</xdr:row>
      <xdr:rowOff>26039</xdr:rowOff>
    </xdr:to>
    <xdr:sp macro="" textlink="">
      <xdr:nvSpPr>
        <xdr:cNvPr id="617" name="楕円 616"/>
        <xdr:cNvSpPr/>
      </xdr:nvSpPr>
      <xdr:spPr>
        <a:xfrm>
          <a:off x="13652500" y="91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42566</xdr:rowOff>
    </xdr:from>
    <xdr:ext cx="534377" cy="259045"/>
    <xdr:sp macro="" textlink="">
      <xdr:nvSpPr>
        <xdr:cNvPr id="618" name="テキスト ボックス 617"/>
        <xdr:cNvSpPr txBox="1"/>
      </xdr:nvSpPr>
      <xdr:spPr>
        <a:xfrm>
          <a:off x="13436111" y="89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115450</xdr:rowOff>
    </xdr:from>
    <xdr:to>
      <xdr:col>67</xdr:col>
      <xdr:colOff>101600</xdr:colOff>
      <xdr:row>55</xdr:row>
      <xdr:rowOff>45600</xdr:rowOff>
    </xdr:to>
    <xdr:sp macro="" textlink="">
      <xdr:nvSpPr>
        <xdr:cNvPr id="619" name="楕円 618"/>
        <xdr:cNvSpPr/>
      </xdr:nvSpPr>
      <xdr:spPr>
        <a:xfrm>
          <a:off x="12763500" y="9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62127</xdr:rowOff>
    </xdr:from>
    <xdr:ext cx="534377" cy="259045"/>
    <xdr:sp macro="" textlink="">
      <xdr:nvSpPr>
        <xdr:cNvPr id="620" name="テキスト ボックス 619"/>
        <xdr:cNvSpPr txBox="1"/>
      </xdr:nvSpPr>
      <xdr:spPr>
        <a:xfrm>
          <a:off x="12547111" y="91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2" name="テキスト ボックス 64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4" name="直線コネクタ 643"/>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7"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8" name="直線コネクタ 647"/>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58928</xdr:rowOff>
    </xdr:from>
    <xdr:to>
      <xdr:col>85</xdr:col>
      <xdr:colOff>127000</xdr:colOff>
      <xdr:row>76</xdr:row>
      <xdr:rowOff>67311</xdr:rowOff>
    </xdr:to>
    <xdr:cxnSp macro="">
      <xdr:nvCxnSpPr>
        <xdr:cNvPr id="649" name="直線コネクタ 648"/>
        <xdr:cNvCxnSpPr/>
      </xdr:nvCxnSpPr>
      <xdr:spPr>
        <a:xfrm>
          <a:off x="15481300" y="12917678"/>
          <a:ext cx="8382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50" name="災害復旧費平均値テキスト"/>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51" name="フローチャート: 判断 650"/>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58928</xdr:rowOff>
    </xdr:from>
    <xdr:to>
      <xdr:col>81</xdr:col>
      <xdr:colOff>50800</xdr:colOff>
      <xdr:row>78</xdr:row>
      <xdr:rowOff>129412</xdr:rowOff>
    </xdr:to>
    <xdr:cxnSp macro="">
      <xdr:nvCxnSpPr>
        <xdr:cNvPr id="652" name="直線コネクタ 651"/>
        <xdr:cNvCxnSpPr/>
      </xdr:nvCxnSpPr>
      <xdr:spPr>
        <a:xfrm flipV="1">
          <a:off x="14592300" y="12917678"/>
          <a:ext cx="889000" cy="5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3" name="フローチャート: 判断 652"/>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54" name="テキスト ボックス 653"/>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160274</xdr:rowOff>
    </xdr:from>
    <xdr:to>
      <xdr:col>76</xdr:col>
      <xdr:colOff>114300</xdr:colOff>
      <xdr:row>78</xdr:row>
      <xdr:rowOff>129412</xdr:rowOff>
    </xdr:to>
    <xdr:cxnSp macro="">
      <xdr:nvCxnSpPr>
        <xdr:cNvPr id="655" name="直線コネクタ 654"/>
        <xdr:cNvCxnSpPr/>
      </xdr:nvCxnSpPr>
      <xdr:spPr>
        <a:xfrm>
          <a:off x="13703300" y="13361924"/>
          <a:ext cx="889000" cy="1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6" name="フローチャート: 判断 655"/>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46372</xdr:rowOff>
    </xdr:from>
    <xdr:ext cx="378565" cy="259045"/>
    <xdr:sp macro="" textlink="">
      <xdr:nvSpPr>
        <xdr:cNvPr id="657" name="テキスト ボックス 656"/>
        <xdr:cNvSpPr txBox="1"/>
      </xdr:nvSpPr>
      <xdr:spPr>
        <a:xfrm>
          <a:off x="14403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53975</xdr:rowOff>
    </xdr:from>
    <xdr:to>
      <xdr:col>71</xdr:col>
      <xdr:colOff>177800</xdr:colOff>
      <xdr:row>77</xdr:row>
      <xdr:rowOff>160274</xdr:rowOff>
    </xdr:to>
    <xdr:cxnSp macro="">
      <xdr:nvCxnSpPr>
        <xdr:cNvPr id="658" name="直線コネクタ 657"/>
        <xdr:cNvCxnSpPr/>
      </xdr:nvCxnSpPr>
      <xdr:spPr>
        <a:xfrm>
          <a:off x="12814300" y="1222692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9" name="フローチャート: 判断 658"/>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60" name="テキスト ボックス 659"/>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61" name="フローチャート: 判断 660"/>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62" name="テキスト ボックス 661"/>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16511</xdr:rowOff>
    </xdr:from>
    <xdr:to>
      <xdr:col>85</xdr:col>
      <xdr:colOff>177800</xdr:colOff>
      <xdr:row>76</xdr:row>
      <xdr:rowOff>118111</xdr:rowOff>
    </xdr:to>
    <xdr:sp macro="" textlink="">
      <xdr:nvSpPr>
        <xdr:cNvPr id="668" name="楕円 667"/>
        <xdr:cNvSpPr/>
      </xdr:nvSpPr>
      <xdr:spPr>
        <a:xfrm>
          <a:off x="162687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39387</xdr:rowOff>
    </xdr:from>
    <xdr:ext cx="469744" cy="259045"/>
    <xdr:sp macro="" textlink="">
      <xdr:nvSpPr>
        <xdr:cNvPr id="669" name="災害復旧費該当値テキスト"/>
        <xdr:cNvSpPr txBox="1"/>
      </xdr:nvSpPr>
      <xdr:spPr>
        <a:xfrm>
          <a:off x="16370300" y="128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8128</xdr:rowOff>
    </xdr:from>
    <xdr:to>
      <xdr:col>81</xdr:col>
      <xdr:colOff>101600</xdr:colOff>
      <xdr:row>75</xdr:row>
      <xdr:rowOff>109728</xdr:rowOff>
    </xdr:to>
    <xdr:sp macro="" textlink="">
      <xdr:nvSpPr>
        <xdr:cNvPr id="670" name="楕円 669"/>
        <xdr:cNvSpPr/>
      </xdr:nvSpPr>
      <xdr:spPr>
        <a:xfrm>
          <a:off x="15430500" y="128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126255</xdr:rowOff>
    </xdr:from>
    <xdr:ext cx="469744" cy="259045"/>
    <xdr:sp macro="" textlink="">
      <xdr:nvSpPr>
        <xdr:cNvPr id="671" name="テキスト ボックス 670"/>
        <xdr:cNvSpPr txBox="1"/>
      </xdr:nvSpPr>
      <xdr:spPr>
        <a:xfrm>
          <a:off x="15246428" y="126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78612</xdr:rowOff>
    </xdr:from>
    <xdr:to>
      <xdr:col>76</xdr:col>
      <xdr:colOff>165100</xdr:colOff>
      <xdr:row>79</xdr:row>
      <xdr:rowOff>8762</xdr:rowOff>
    </xdr:to>
    <xdr:sp macro="" textlink="">
      <xdr:nvSpPr>
        <xdr:cNvPr id="672" name="楕円 671"/>
        <xdr:cNvSpPr/>
      </xdr:nvSpPr>
      <xdr:spPr>
        <a:xfrm>
          <a:off x="14541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25289</xdr:rowOff>
    </xdr:from>
    <xdr:ext cx="378565" cy="259045"/>
    <xdr:sp macro="" textlink="">
      <xdr:nvSpPr>
        <xdr:cNvPr id="673" name="テキスト ボックス 672"/>
        <xdr:cNvSpPr txBox="1"/>
      </xdr:nvSpPr>
      <xdr:spPr>
        <a:xfrm>
          <a:off x="14403017" y="1322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109474</xdr:rowOff>
    </xdr:from>
    <xdr:to>
      <xdr:col>72</xdr:col>
      <xdr:colOff>38100</xdr:colOff>
      <xdr:row>78</xdr:row>
      <xdr:rowOff>39624</xdr:rowOff>
    </xdr:to>
    <xdr:sp macro="" textlink="">
      <xdr:nvSpPr>
        <xdr:cNvPr id="674" name="楕円 673"/>
        <xdr:cNvSpPr/>
      </xdr:nvSpPr>
      <xdr:spPr>
        <a:xfrm>
          <a:off x="13652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56151</xdr:rowOff>
    </xdr:from>
    <xdr:ext cx="378565" cy="259045"/>
    <xdr:sp macro="" textlink="">
      <xdr:nvSpPr>
        <xdr:cNvPr id="675" name="テキスト ボックス 674"/>
        <xdr:cNvSpPr txBox="1"/>
      </xdr:nvSpPr>
      <xdr:spPr>
        <a:xfrm>
          <a:off x="13514017" y="1308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3175</xdr:rowOff>
    </xdr:from>
    <xdr:to>
      <xdr:col>67</xdr:col>
      <xdr:colOff>101600</xdr:colOff>
      <xdr:row>71</xdr:row>
      <xdr:rowOff>104775</xdr:rowOff>
    </xdr:to>
    <xdr:sp macro="" textlink="">
      <xdr:nvSpPr>
        <xdr:cNvPr id="676" name="楕円 675"/>
        <xdr:cNvSpPr/>
      </xdr:nvSpPr>
      <xdr:spPr>
        <a:xfrm>
          <a:off x="12763500" y="121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121302</xdr:rowOff>
    </xdr:from>
    <xdr:ext cx="469744" cy="259045"/>
    <xdr:sp macro="" textlink="">
      <xdr:nvSpPr>
        <xdr:cNvPr id="677" name="テキスト ボックス 676"/>
        <xdr:cNvSpPr txBox="1"/>
      </xdr:nvSpPr>
      <xdr:spPr>
        <a:xfrm>
          <a:off x="12579428" y="119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8" name="テキスト ボックス 68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4" name="直線コネクタ 703"/>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5"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6" name="直線コネクタ 705"/>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7"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8" name="直線コネクタ 707"/>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50775</xdr:rowOff>
    </xdr:from>
    <xdr:to>
      <xdr:col>85</xdr:col>
      <xdr:colOff>127000</xdr:colOff>
      <xdr:row>91</xdr:row>
      <xdr:rowOff>108480</xdr:rowOff>
    </xdr:to>
    <xdr:cxnSp macro="">
      <xdr:nvCxnSpPr>
        <xdr:cNvPr id="709" name="直線コネクタ 708"/>
        <xdr:cNvCxnSpPr/>
      </xdr:nvCxnSpPr>
      <xdr:spPr>
        <a:xfrm>
          <a:off x="15481300" y="15652725"/>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10"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11" name="フローチャート: 判断 710"/>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138426</xdr:rowOff>
    </xdr:from>
    <xdr:to>
      <xdr:col>81</xdr:col>
      <xdr:colOff>50800</xdr:colOff>
      <xdr:row>91</xdr:row>
      <xdr:rowOff>50775</xdr:rowOff>
    </xdr:to>
    <xdr:cxnSp macro="">
      <xdr:nvCxnSpPr>
        <xdr:cNvPr id="712" name="直線コネクタ 711"/>
        <xdr:cNvCxnSpPr/>
      </xdr:nvCxnSpPr>
      <xdr:spPr>
        <a:xfrm>
          <a:off x="14592300" y="15568926"/>
          <a:ext cx="889000" cy="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3" name="フローチャート: 判断 712"/>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4" name="テキスト ボックス 713"/>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102144</xdr:rowOff>
    </xdr:from>
    <xdr:to>
      <xdr:col>76</xdr:col>
      <xdr:colOff>114300</xdr:colOff>
      <xdr:row>90</xdr:row>
      <xdr:rowOff>138426</xdr:rowOff>
    </xdr:to>
    <xdr:cxnSp macro="">
      <xdr:nvCxnSpPr>
        <xdr:cNvPr id="715" name="直線コネクタ 714"/>
        <xdr:cNvCxnSpPr/>
      </xdr:nvCxnSpPr>
      <xdr:spPr>
        <a:xfrm>
          <a:off x="13703300" y="15532644"/>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6" name="フローチャート: 判断 715"/>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7" name="テキスト ボックス 716"/>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17661</xdr:rowOff>
    </xdr:from>
    <xdr:to>
      <xdr:col>71</xdr:col>
      <xdr:colOff>177800</xdr:colOff>
      <xdr:row>90</xdr:row>
      <xdr:rowOff>102144</xdr:rowOff>
    </xdr:to>
    <xdr:cxnSp macro="">
      <xdr:nvCxnSpPr>
        <xdr:cNvPr id="718" name="直線コネクタ 717"/>
        <xdr:cNvCxnSpPr/>
      </xdr:nvCxnSpPr>
      <xdr:spPr>
        <a:xfrm>
          <a:off x="12814300" y="15448161"/>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9" name="フローチャート: 判断 718"/>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20" name="テキスト ボックス 719"/>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21" name="フローチャート: 判断 720"/>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22" name="テキスト ボックス 721"/>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57680</xdr:rowOff>
    </xdr:from>
    <xdr:to>
      <xdr:col>85</xdr:col>
      <xdr:colOff>177800</xdr:colOff>
      <xdr:row>91</xdr:row>
      <xdr:rowOff>159280</xdr:rowOff>
    </xdr:to>
    <xdr:sp macro="" textlink="">
      <xdr:nvSpPr>
        <xdr:cNvPr id="728" name="楕円 727"/>
        <xdr:cNvSpPr/>
      </xdr:nvSpPr>
      <xdr:spPr>
        <a:xfrm>
          <a:off x="16268700" y="156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80557</xdr:rowOff>
    </xdr:from>
    <xdr:ext cx="534377" cy="259045"/>
    <xdr:sp macro="" textlink="">
      <xdr:nvSpPr>
        <xdr:cNvPr id="729" name="公債費該当値テキスト"/>
        <xdr:cNvSpPr txBox="1"/>
      </xdr:nvSpPr>
      <xdr:spPr>
        <a:xfrm>
          <a:off x="16370300" y="155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171425</xdr:rowOff>
    </xdr:from>
    <xdr:to>
      <xdr:col>81</xdr:col>
      <xdr:colOff>101600</xdr:colOff>
      <xdr:row>91</xdr:row>
      <xdr:rowOff>101575</xdr:rowOff>
    </xdr:to>
    <xdr:sp macro="" textlink="">
      <xdr:nvSpPr>
        <xdr:cNvPr id="730" name="楕円 729"/>
        <xdr:cNvSpPr/>
      </xdr:nvSpPr>
      <xdr:spPr>
        <a:xfrm>
          <a:off x="15430500" y="156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118102</xdr:rowOff>
    </xdr:from>
    <xdr:ext cx="534377" cy="259045"/>
    <xdr:sp macro="" textlink="">
      <xdr:nvSpPr>
        <xdr:cNvPr id="731" name="テキスト ボックス 730"/>
        <xdr:cNvSpPr txBox="1"/>
      </xdr:nvSpPr>
      <xdr:spPr>
        <a:xfrm>
          <a:off x="15214111" y="153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87626</xdr:rowOff>
    </xdr:from>
    <xdr:to>
      <xdr:col>76</xdr:col>
      <xdr:colOff>165100</xdr:colOff>
      <xdr:row>91</xdr:row>
      <xdr:rowOff>17776</xdr:rowOff>
    </xdr:to>
    <xdr:sp macro="" textlink="">
      <xdr:nvSpPr>
        <xdr:cNvPr id="732" name="楕円 731"/>
        <xdr:cNvSpPr/>
      </xdr:nvSpPr>
      <xdr:spPr>
        <a:xfrm>
          <a:off x="14541500" y="1551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34303</xdr:rowOff>
    </xdr:from>
    <xdr:ext cx="534377" cy="259045"/>
    <xdr:sp macro="" textlink="">
      <xdr:nvSpPr>
        <xdr:cNvPr id="733" name="テキスト ボックス 732"/>
        <xdr:cNvSpPr txBox="1"/>
      </xdr:nvSpPr>
      <xdr:spPr>
        <a:xfrm>
          <a:off x="14325111" y="152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51344</xdr:rowOff>
    </xdr:from>
    <xdr:to>
      <xdr:col>72</xdr:col>
      <xdr:colOff>38100</xdr:colOff>
      <xdr:row>90</xdr:row>
      <xdr:rowOff>152944</xdr:rowOff>
    </xdr:to>
    <xdr:sp macro="" textlink="">
      <xdr:nvSpPr>
        <xdr:cNvPr id="734" name="楕円 733"/>
        <xdr:cNvSpPr/>
      </xdr:nvSpPr>
      <xdr:spPr>
        <a:xfrm>
          <a:off x="13652500" y="154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169471</xdr:rowOff>
    </xdr:from>
    <xdr:ext cx="534377" cy="259045"/>
    <xdr:sp macro="" textlink="">
      <xdr:nvSpPr>
        <xdr:cNvPr id="735" name="テキスト ボックス 734"/>
        <xdr:cNvSpPr txBox="1"/>
      </xdr:nvSpPr>
      <xdr:spPr>
        <a:xfrm>
          <a:off x="13436111" y="152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138311</xdr:rowOff>
    </xdr:from>
    <xdr:to>
      <xdr:col>67</xdr:col>
      <xdr:colOff>101600</xdr:colOff>
      <xdr:row>90</xdr:row>
      <xdr:rowOff>68461</xdr:rowOff>
    </xdr:to>
    <xdr:sp macro="" textlink="">
      <xdr:nvSpPr>
        <xdr:cNvPr id="736" name="楕円 735"/>
        <xdr:cNvSpPr/>
      </xdr:nvSpPr>
      <xdr:spPr>
        <a:xfrm>
          <a:off x="12763500" y="153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84988</xdr:rowOff>
    </xdr:from>
    <xdr:ext cx="534377" cy="259045"/>
    <xdr:sp macro="" textlink="">
      <xdr:nvSpPr>
        <xdr:cNvPr id="737" name="テキスト ボックス 736"/>
        <xdr:cNvSpPr txBox="1"/>
      </xdr:nvSpPr>
      <xdr:spPr>
        <a:xfrm>
          <a:off x="12547111" y="151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8" name="直線コネクタ 74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9" name="テキスト ボックス 74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50" name="直線コネクタ 74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51" name="テキスト ボックス 75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2" name="直線コネクタ 75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3" name="テキスト ボックス 75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4" name="直線コネクタ 75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5" name="テキスト ボックス 75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6" name="直線コネクタ 75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7" name="テキスト ボックス 75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8" name="直線コネクタ 75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9" name="テキスト ボックス 75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60" name="直線コネクタ 75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61" name="テキスト ボックス 76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3" name="直線コネクタ 762"/>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5" name="直線コネクタ 76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6"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7" name="直線コネクタ 766"/>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8" name="直線コネクタ 76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9"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70" name="フローチャート: 判断 769"/>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71" name="直線コネクタ 77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2" name="フローチャート: 判断 771"/>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3" name="テキスト ボックス 772"/>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4" name="直線コネクタ 77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5" name="フローチャート: 判断 774"/>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6" name="テキスト ボックス 775"/>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7" name="直線コネクタ 77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8" name="フローチャート: 判断 777"/>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9" name="テキスト ボックス 778"/>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80" name="フローチャート: 判断 779"/>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81" name="テキスト ボックス 780"/>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2" name="テキスト ボックス 78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3" name="テキスト ボックス 78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4" name="テキスト ボックス 78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5" name="テキスト ボックス 78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6" name="テキスト ボックス 78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7" name="楕円 78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9" name="楕円 78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90" name="テキスト ボックス 78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91" name="楕円 79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2" name="テキスト ボックス 79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3" name="楕円 79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4" name="テキスト ボックス 79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5" name="楕円 79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6" name="テキスト ボックス 79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7" name="正方形/長方形 79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8" name="正方形/長方形 79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9" name="正方形/長方形 79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800" name="正方形/長方形 79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801" name="正方形/長方形 80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2" name="正方形/長方形 80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3" name="正方形/長方形 80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4" name="正方形/長方形 80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5" name="テキスト ボックス 80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6" name="直線コネクタ 80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8" name="テキスト ボックス 80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10" name="テキスト ボックス 80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2" name="直線コネクタ 81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6" name="直線コネクタ 81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7" name="直線コネクタ 81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フローチャート: 判断 81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20" name="直線コネクタ 81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21" name="フローチャート: 判断 82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2" name="テキスト ボックス 82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3" name="直線コネクタ 82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4" name="フローチャート: 判断 82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5" name="テキスト ボックス 82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6" name="直線コネクタ 82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7" name="フローチャート: 判断 82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8" name="テキスト ボックス 82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フローチャート: 判断 82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30" name="テキスト ボックス 82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6" name="楕円 83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8" name="楕円 83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9" name="テキスト ボックス 83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40" name="楕円 83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41" name="テキスト ボックス 84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2" name="楕円 84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3" name="テキスト ボックス 84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4" name="楕円 84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5" name="テキスト ボックス 84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88,487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１人当たりコストが高い水準となっている。この要因として、特例市中３番目に市域が広く、道路や下水道などのインフラ整備に経費がかかること、新市建設計画に基づく各種事業の推進に取り組んだ結果、土木費における普通建設事業費が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円となっていることや、豪雪地のため、道路除雪などの除排雪経費が１人当たり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ほかに、公債費は住民１人当たり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51,706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円となっており、類似団体内平均に比べ高い水準である。これは、合併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合併特例債の活用、過疎地域の自立促進に向けた過疎対策事業、中越沖地震からの災害復旧事業、及び起債を活用した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公共事業に積極的に取り組んできたことによるものである。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歳入において、市税、地方交付税などの基幹収入が見込みを大きく下回った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ものの、災害や豪雪等の影響が少なかったこと、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翌年度への繰越事業に係る一般財源が前年度比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したことなどにより、実質収支額が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ポイント、実質単年度収支が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良化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財政調整基金残高は、歳入不足を補うため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５億円を取崩したものの、土地開発基金等の総額を見直し、８億円を積み替えたことにより、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今後も、行政経費等の節減と、国・県支出金をはじめとする特定財源の確保などに努め、健全財政を堅持する。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全ての会計において赤字は生じておらず、黒字比率も各会計においておおむね横ばいで推移している。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ポイント増加しているが、主に実質収支が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百万円増となったことにより、標準財政規模比が大きく増となったものである。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今後も行政経費等の節減と歳入の確保を図り、健全財政を維持する。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127330109</v>
      </c>
      <c r="BO4" s="430"/>
      <c r="BP4" s="430"/>
      <c r="BQ4" s="430"/>
      <c r="BR4" s="430"/>
      <c r="BS4" s="430"/>
      <c r="BT4" s="430"/>
      <c r="BU4" s="431"/>
      <c r="BV4" s="429">
        <v>130966458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1.9</v>
      </c>
      <c r="CU4" s="436"/>
      <c r="CV4" s="436"/>
      <c r="CW4" s="436"/>
      <c r="CX4" s="436"/>
      <c r="CY4" s="436"/>
      <c r="CZ4" s="436"/>
      <c r="DA4" s="437"/>
      <c r="DB4" s="435">
        <v>0.6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125661666</v>
      </c>
      <c r="BO5" s="467"/>
      <c r="BP5" s="467"/>
      <c r="BQ5" s="467"/>
      <c r="BR5" s="467"/>
      <c r="BS5" s="467"/>
      <c r="BT5" s="467"/>
      <c r="BU5" s="468"/>
      <c r="BV5" s="466">
        <v>129402762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91.2</v>
      </c>
      <c r="CU5" s="464"/>
      <c r="CV5" s="464"/>
      <c r="CW5" s="464"/>
      <c r="CX5" s="464"/>
      <c r="CY5" s="464"/>
      <c r="CZ5" s="464"/>
      <c r="DA5" s="465"/>
      <c r="DB5" s="463">
        <v>93.3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1668443</v>
      </c>
      <c r="BO6" s="467"/>
      <c r="BP6" s="467"/>
      <c r="BQ6" s="467"/>
      <c r="BR6" s="467"/>
      <c r="BS6" s="467"/>
      <c r="BT6" s="467"/>
      <c r="BU6" s="468"/>
      <c r="BV6" s="466">
        <v>1563696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97.7</v>
      </c>
      <c r="CU6" s="504"/>
      <c r="CV6" s="504"/>
      <c r="CW6" s="504"/>
      <c r="CX6" s="504"/>
      <c r="CY6" s="504"/>
      <c r="CZ6" s="504"/>
      <c r="DA6" s="505"/>
      <c r="DB6" s="503">
        <v>100</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309069</v>
      </c>
      <c r="BO7" s="467"/>
      <c r="BP7" s="467"/>
      <c r="BQ7" s="467"/>
      <c r="BR7" s="467"/>
      <c r="BS7" s="467"/>
      <c r="BT7" s="467"/>
      <c r="BU7" s="468"/>
      <c r="BV7" s="466">
        <v>1159161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70284073</v>
      </c>
      <c r="CU7" s="467"/>
      <c r="CV7" s="467"/>
      <c r="CW7" s="467"/>
      <c r="CX7" s="467"/>
      <c r="CY7" s="467"/>
      <c r="CZ7" s="467"/>
      <c r="DA7" s="468"/>
      <c r="DB7" s="466">
        <v>70862140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1359374</v>
      </c>
      <c r="BO8" s="467"/>
      <c r="BP8" s="467"/>
      <c r="BQ8" s="467"/>
      <c r="BR8" s="467"/>
      <c r="BS8" s="467"/>
      <c r="BT8" s="467"/>
      <c r="BU8" s="468"/>
      <c r="BV8" s="466">
        <v>404535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275133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954839</v>
      </c>
      <c r="BO9" s="467"/>
      <c r="BP9" s="467"/>
      <c r="BQ9" s="467"/>
      <c r="BR9" s="467"/>
      <c r="BS9" s="467"/>
      <c r="BT9" s="467"/>
      <c r="BU9" s="468"/>
      <c r="BV9" s="466">
        <v>-1065319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v>
      </c>
      <c r="CU9" s="464"/>
      <c r="CV9" s="464"/>
      <c r="CW9" s="464"/>
      <c r="CX9" s="464"/>
      <c r="CY9" s="464"/>
      <c r="CZ9" s="464"/>
      <c r="DA9" s="465"/>
      <c r="DB9" s="463">
        <v>17.2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282674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800813</v>
      </c>
      <c r="BO10" s="467"/>
      <c r="BP10" s="467"/>
      <c r="BQ10" s="467"/>
      <c r="BR10" s="467"/>
      <c r="BS10" s="467"/>
      <c r="BT10" s="467"/>
      <c r="BU10" s="468"/>
      <c r="BV10" s="466">
        <v>2799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271011</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3237000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268681</v>
      </c>
      <c r="S13" s="548"/>
      <c r="T13" s="548"/>
      <c r="U13" s="548"/>
      <c r="V13" s="549"/>
      <c r="W13" s="482" t="s">
        <v>142</v>
      </c>
      <c r="X13" s="483"/>
      <c r="Y13" s="483"/>
      <c r="Z13" s="483"/>
      <c r="AA13" s="483"/>
      <c r="AB13" s="473"/>
      <c r="AC13" s="517">
        <v>5243</v>
      </c>
      <c r="AD13" s="518"/>
      <c r="AE13" s="518"/>
      <c r="AF13" s="518"/>
      <c r="AG13" s="557"/>
      <c r="AH13" s="517">
        <v>6049</v>
      </c>
      <c r="AI13" s="518"/>
      <c r="AJ13" s="518"/>
      <c r="AK13" s="518"/>
      <c r="AL13" s="519"/>
      <c r="AM13" s="495" t="s">
        <v>143</v>
      </c>
      <c r="AN13" s="496"/>
      <c r="AO13" s="496"/>
      <c r="AP13" s="496"/>
      <c r="AQ13" s="496"/>
      <c r="AR13" s="496"/>
      <c r="AS13" s="496"/>
      <c r="AT13" s="497"/>
      <c r="AU13" s="498" t="s">
        <v>137</v>
      </c>
      <c r="AV13" s="499"/>
      <c r="AW13" s="499"/>
      <c r="AX13" s="499"/>
      <c r="AY13" s="500" t="s">
        <v>144</v>
      </c>
      <c r="AZ13" s="501"/>
      <c r="BA13" s="501"/>
      <c r="BB13" s="501"/>
      <c r="BC13" s="501"/>
      <c r="BD13" s="501"/>
      <c r="BE13" s="501"/>
      <c r="BF13" s="501"/>
      <c r="BG13" s="501"/>
      <c r="BH13" s="501"/>
      <c r="BI13" s="501"/>
      <c r="BJ13" s="501"/>
      <c r="BK13" s="501"/>
      <c r="BL13" s="501"/>
      <c r="BM13" s="502"/>
      <c r="BN13" s="466">
        <v>1255652</v>
      </c>
      <c r="BO13" s="467"/>
      <c r="BP13" s="467"/>
      <c r="BQ13" s="467"/>
      <c r="BR13" s="467"/>
      <c r="BS13" s="467"/>
      <c r="BT13" s="467"/>
      <c r="BU13" s="468"/>
      <c r="BV13" s="466">
        <v>-4299520</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6.5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273296</v>
      </c>
      <c r="S14" s="548"/>
      <c r="T14" s="548"/>
      <c r="U14" s="548"/>
      <c r="V14" s="549"/>
      <c r="W14" s="456"/>
      <c r="X14" s="457"/>
      <c r="Y14" s="457"/>
      <c r="Z14" s="457"/>
      <c r="AA14" s="457"/>
      <c r="AB14" s="446"/>
      <c r="AC14" s="550">
        <v>3.9</v>
      </c>
      <c r="AD14" s="551"/>
      <c r="AE14" s="551"/>
      <c r="AF14" s="551"/>
      <c r="AG14" s="552"/>
      <c r="AH14" s="550">
        <v>4.4000000000000004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68.099999999999994</v>
      </c>
      <c r="CU14" s="562"/>
      <c r="CV14" s="562"/>
      <c r="CW14" s="562"/>
      <c r="CX14" s="562"/>
      <c r="CY14" s="562"/>
      <c r="CZ14" s="562"/>
      <c r="DA14" s="563"/>
      <c r="DB14" s="561">
        <v>60.7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141</v>
      </c>
      <c r="N15" s="555"/>
      <c r="O15" s="555"/>
      <c r="P15" s="555"/>
      <c r="Q15" s="556"/>
      <c r="R15" s="547">
        <v>271048</v>
      </c>
      <c r="S15" s="548"/>
      <c r="T15" s="548"/>
      <c r="U15" s="548"/>
      <c r="V15" s="549"/>
      <c r="W15" s="482" t="s">
        <v>148</v>
      </c>
      <c r="X15" s="483"/>
      <c r="Y15" s="483"/>
      <c r="Z15" s="483"/>
      <c r="AA15" s="483"/>
      <c r="AB15" s="473"/>
      <c r="AC15" s="517">
        <v>42259</v>
      </c>
      <c r="AD15" s="518"/>
      <c r="AE15" s="518"/>
      <c r="AF15" s="518"/>
      <c r="AG15" s="557"/>
      <c r="AH15" s="517">
        <v>43718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33529671</v>
      </c>
      <c r="BO15" s="430"/>
      <c r="BP15" s="430"/>
      <c r="BQ15" s="430"/>
      <c r="BR15" s="430"/>
      <c r="BS15" s="430"/>
      <c r="BT15" s="430"/>
      <c r="BU15" s="431"/>
      <c r="BV15" s="429">
        <v>33068208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31.5</v>
      </c>
      <c r="AD16" s="551"/>
      <c r="AE16" s="551"/>
      <c r="AF16" s="551"/>
      <c r="AG16" s="552"/>
      <c r="AH16" s="550">
        <v>32.1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54194950</v>
      </c>
      <c r="BO16" s="467"/>
      <c r="BP16" s="467"/>
      <c r="BQ16" s="467"/>
      <c r="BR16" s="467"/>
      <c r="BS16" s="467"/>
      <c r="BT16" s="467"/>
      <c r="BU16" s="468"/>
      <c r="BV16" s="466">
        <v>54436214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86610</v>
      </c>
      <c r="AD17" s="518"/>
      <c r="AE17" s="518"/>
      <c r="AF17" s="518"/>
      <c r="AG17" s="557"/>
      <c r="AH17" s="517">
        <v>86516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42730350</v>
      </c>
      <c r="BO17" s="467"/>
      <c r="BP17" s="467"/>
      <c r="BQ17" s="467"/>
      <c r="BR17" s="467"/>
      <c r="BS17" s="467"/>
      <c r="BT17" s="467"/>
      <c r="BU17" s="468"/>
      <c r="BV17" s="466">
        <v>42190283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891.06</v>
      </c>
      <c r="M18" s="579"/>
      <c r="N18" s="579"/>
      <c r="O18" s="579"/>
      <c r="P18" s="579"/>
      <c r="Q18" s="579"/>
      <c r="R18" s="580"/>
      <c r="S18" s="580"/>
      <c r="T18" s="580"/>
      <c r="U18" s="580"/>
      <c r="V18" s="581"/>
      <c r="W18" s="484"/>
      <c r="X18" s="485"/>
      <c r="Y18" s="485"/>
      <c r="Z18" s="485"/>
      <c r="AA18" s="485"/>
      <c r="AB18" s="476"/>
      <c r="AC18" s="582">
        <v>64.599999999999994</v>
      </c>
      <c r="AD18" s="583"/>
      <c r="AE18" s="583"/>
      <c r="AF18" s="583"/>
      <c r="AG18" s="584"/>
      <c r="AH18" s="582">
        <v>63.5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65305640</v>
      </c>
      <c r="BO18" s="467"/>
      <c r="BP18" s="467"/>
      <c r="BQ18" s="467"/>
      <c r="BR18" s="467"/>
      <c r="BS18" s="467"/>
      <c r="BT18" s="467"/>
      <c r="BU18" s="468"/>
      <c r="BV18" s="466">
        <v>67409602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309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80832484</v>
      </c>
      <c r="BO19" s="467"/>
      <c r="BP19" s="467"/>
      <c r="BQ19" s="467"/>
      <c r="BR19" s="467"/>
      <c r="BS19" s="467"/>
      <c r="BT19" s="467"/>
      <c r="BU19" s="468"/>
      <c r="BV19" s="466">
        <v>83521199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100143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152541977</v>
      </c>
      <c r="BO23" s="467"/>
      <c r="BP23" s="467"/>
      <c r="BQ23" s="467"/>
      <c r="BR23" s="467"/>
      <c r="BS23" s="467"/>
      <c r="BT23" s="467"/>
      <c r="BU23" s="468"/>
      <c r="BV23" s="466">
        <v>151038187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10160</v>
      </c>
      <c r="R24" s="518"/>
      <c r="S24" s="518"/>
      <c r="T24" s="518"/>
      <c r="U24" s="518"/>
      <c r="V24" s="557"/>
      <c r="W24" s="616"/>
      <c r="X24" s="604"/>
      <c r="Y24" s="605"/>
      <c r="Z24" s="516" t="s">
        <v>172</v>
      </c>
      <c r="AA24" s="496"/>
      <c r="AB24" s="496"/>
      <c r="AC24" s="496"/>
      <c r="AD24" s="496"/>
      <c r="AE24" s="496"/>
      <c r="AF24" s="496"/>
      <c r="AG24" s="497"/>
      <c r="AH24" s="517">
        <v>2195</v>
      </c>
      <c r="AI24" s="518"/>
      <c r="AJ24" s="518"/>
      <c r="AK24" s="518"/>
      <c r="AL24" s="557"/>
      <c r="AM24" s="517">
        <v>6745235</v>
      </c>
      <c r="AN24" s="518"/>
      <c r="AO24" s="518"/>
      <c r="AP24" s="518"/>
      <c r="AQ24" s="518"/>
      <c r="AR24" s="557"/>
      <c r="AS24" s="517">
        <v>3073</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108077344</v>
      </c>
      <c r="BO24" s="467"/>
      <c r="BP24" s="467"/>
      <c r="BQ24" s="467"/>
      <c r="BR24" s="467"/>
      <c r="BS24" s="467"/>
      <c r="BT24" s="467"/>
      <c r="BU24" s="468"/>
      <c r="BV24" s="466">
        <v>106143126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2</v>
      </c>
      <c r="M25" s="518"/>
      <c r="N25" s="518"/>
      <c r="O25" s="518"/>
      <c r="P25" s="557"/>
      <c r="Q25" s="517">
        <v>8250</v>
      </c>
      <c r="R25" s="518"/>
      <c r="S25" s="518"/>
      <c r="T25" s="518"/>
      <c r="U25" s="518"/>
      <c r="V25" s="557"/>
      <c r="W25" s="616"/>
      <c r="X25" s="604"/>
      <c r="Y25" s="605"/>
      <c r="Z25" s="516" t="s">
        <v>175</v>
      </c>
      <c r="AA25" s="496"/>
      <c r="AB25" s="496"/>
      <c r="AC25" s="496"/>
      <c r="AD25" s="496"/>
      <c r="AE25" s="496"/>
      <c r="AF25" s="496"/>
      <c r="AG25" s="497"/>
      <c r="AH25" s="517">
        <v>331</v>
      </c>
      <c r="AI25" s="518"/>
      <c r="AJ25" s="518"/>
      <c r="AK25" s="518"/>
      <c r="AL25" s="557"/>
      <c r="AM25" s="517">
        <v>1044305</v>
      </c>
      <c r="AN25" s="518"/>
      <c r="AO25" s="518"/>
      <c r="AP25" s="518"/>
      <c r="AQ25" s="518"/>
      <c r="AR25" s="557"/>
      <c r="AS25" s="517">
        <v>3155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16373217</v>
      </c>
      <c r="BO25" s="430"/>
      <c r="BP25" s="430"/>
      <c r="BQ25" s="430"/>
      <c r="BR25" s="430"/>
      <c r="BS25" s="430"/>
      <c r="BT25" s="430"/>
      <c r="BU25" s="431"/>
      <c r="BV25" s="429">
        <v>16582023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6940</v>
      </c>
      <c r="R26" s="518"/>
      <c r="S26" s="518"/>
      <c r="T26" s="518"/>
      <c r="U26" s="518"/>
      <c r="V26" s="557"/>
      <c r="W26" s="616"/>
      <c r="X26" s="604"/>
      <c r="Y26" s="605"/>
      <c r="Z26" s="516" t="s">
        <v>178</v>
      </c>
      <c r="AA26" s="626"/>
      <c r="AB26" s="626"/>
      <c r="AC26" s="626"/>
      <c r="AD26" s="626"/>
      <c r="AE26" s="626"/>
      <c r="AF26" s="626"/>
      <c r="AG26" s="627"/>
      <c r="AH26" s="517">
        <v>192</v>
      </c>
      <c r="AI26" s="518"/>
      <c r="AJ26" s="518"/>
      <c r="AK26" s="518"/>
      <c r="AL26" s="557"/>
      <c r="AM26" s="517">
        <v>590784</v>
      </c>
      <c r="AN26" s="518"/>
      <c r="AO26" s="518"/>
      <c r="AP26" s="518"/>
      <c r="AQ26" s="518"/>
      <c r="AR26" s="557"/>
      <c r="AS26" s="517">
        <v>3077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6240</v>
      </c>
      <c r="R27" s="518"/>
      <c r="S27" s="518"/>
      <c r="T27" s="518"/>
      <c r="U27" s="518"/>
      <c r="V27" s="557"/>
      <c r="W27" s="616"/>
      <c r="X27" s="604"/>
      <c r="Y27" s="605"/>
      <c r="Z27" s="516" t="s">
        <v>181</v>
      </c>
      <c r="AA27" s="496"/>
      <c r="AB27" s="496"/>
      <c r="AC27" s="496"/>
      <c r="AD27" s="496"/>
      <c r="AE27" s="496"/>
      <c r="AF27" s="496"/>
      <c r="AG27" s="497"/>
      <c r="AH27" s="517">
        <v>22</v>
      </c>
      <c r="AI27" s="518"/>
      <c r="AJ27" s="518"/>
      <c r="AK27" s="518"/>
      <c r="AL27" s="557"/>
      <c r="AM27" s="517">
        <v>84290</v>
      </c>
      <c r="AN27" s="518"/>
      <c r="AO27" s="518"/>
      <c r="AP27" s="518"/>
      <c r="AQ27" s="518"/>
      <c r="AR27" s="557"/>
      <c r="AS27" s="517">
        <v>3831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800000</v>
      </c>
      <c r="BO27" s="640"/>
      <c r="BP27" s="640"/>
      <c r="BQ27" s="640"/>
      <c r="BR27" s="640"/>
      <c r="BS27" s="640"/>
      <c r="BT27" s="640"/>
      <c r="BU27" s="641"/>
      <c r="BV27" s="639">
        <v>1500000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5630</v>
      </c>
      <c r="R28" s="518"/>
      <c r="S28" s="518"/>
      <c r="T28" s="518"/>
      <c r="U28" s="518"/>
      <c r="V28" s="557"/>
      <c r="W28" s="616"/>
      <c r="X28" s="604"/>
      <c r="Y28" s="605"/>
      <c r="Z28" s="516" t="s">
        <v>184</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4198833</v>
      </c>
      <c r="BO28" s="430"/>
      <c r="BP28" s="430"/>
      <c r="BQ28" s="430"/>
      <c r="BR28" s="430"/>
      <c r="BS28" s="430"/>
      <c r="BT28" s="430"/>
      <c r="BU28" s="431"/>
      <c r="BV28" s="429">
        <v>3898020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32</v>
      </c>
      <c r="M29" s="518"/>
      <c r="N29" s="518"/>
      <c r="O29" s="518"/>
      <c r="P29" s="557"/>
      <c r="Q29" s="517">
        <v>5260</v>
      </c>
      <c r="R29" s="518"/>
      <c r="S29" s="518"/>
      <c r="T29" s="518"/>
      <c r="U29" s="518"/>
      <c r="V29" s="557"/>
      <c r="W29" s="617"/>
      <c r="X29" s="618"/>
      <c r="Y29" s="619"/>
      <c r="Z29" s="516" t="s">
        <v>187</v>
      </c>
      <c r="AA29" s="496"/>
      <c r="AB29" s="496"/>
      <c r="AC29" s="496"/>
      <c r="AD29" s="496"/>
      <c r="AE29" s="496"/>
      <c r="AF29" s="496"/>
      <c r="AG29" s="497"/>
      <c r="AH29" s="517">
        <v>2217</v>
      </c>
      <c r="AI29" s="518"/>
      <c r="AJ29" s="518"/>
      <c r="AK29" s="518"/>
      <c r="AL29" s="557"/>
      <c r="AM29" s="517">
        <v>6829525</v>
      </c>
      <c r="AN29" s="518"/>
      <c r="AO29" s="518"/>
      <c r="AP29" s="518"/>
      <c r="AQ29" s="518"/>
      <c r="AR29" s="557"/>
      <c r="AS29" s="517">
        <v>3081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29437</v>
      </c>
      <c r="BO29" s="467"/>
      <c r="BP29" s="467"/>
      <c r="BQ29" s="467"/>
      <c r="BR29" s="467"/>
      <c r="BS29" s="467"/>
      <c r="BT29" s="467"/>
      <c r="BU29" s="468"/>
      <c r="BV29" s="466">
        <v>829409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10116771</v>
      </c>
      <c r="BO30" s="640"/>
      <c r="BP30" s="640"/>
      <c r="BQ30" s="640"/>
      <c r="BR30" s="640"/>
      <c r="BS30" s="640"/>
      <c r="BT30" s="640"/>
      <c r="BU30" s="641"/>
      <c r="BV30" s="639">
        <v>10142122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下水道事業会計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と畜場事業特別会計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寺泊老人ホーム組合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一般財団法人長岡産業交流会館</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診療所事業特別会計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国民健康保険寺泊診療所事業特別会計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浄化槽整備事業特別会計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魚沼地区障害福祉組合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公益財団法人長岡市勤労者福祉サービスセンター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IF('各会計、関係団体の財政状況及び健全化判断比率'!B36="","",'各会計、関係団体の財政状況及び健全化判断比率'!B36)</f>
        <v>簡易水道事業特別会計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新潟県中越福祉事務組合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公益財団法人長岡市米百俵財団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三条・燕・西蒲・南蒲広域養護老人ホーム施設組合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公益財団法人長岡市スポーツ協会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新潟県市町村総合事務組合【一般会計】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公益財団法人長岡市芸術文化振興財団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新潟県市町村総合事務組合【職員退職手当支給事業特別会計】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公益財団法人長岡市国際交流協会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新潟県市町村総合事務組合【消防団員等公務災害補償事業特別会計】</v>
      </c>
      <c r="BZ40" s="653"/>
      <c r="CA40" s="653"/>
      <c r="CB40" s="653"/>
      <c r="CC40" s="653"/>
      <c r="CD40" s="653"/>
      <c r="CE40" s="653"/>
      <c r="CF40" s="653"/>
      <c r="CG40" s="653"/>
      <c r="CH40" s="653"/>
      <c r="CI40" s="653"/>
      <c r="CJ40" s="653"/>
      <c r="CK40" s="653"/>
      <c r="CL40" s="653"/>
      <c r="CM40" s="653"/>
      <c r="CN40" s="213"/>
      <c r="CO40" s="652">
        <f t="shared" si="3"/>
        <v>28</v>
      </c>
      <c r="CP40" s="652"/>
      <c r="CQ40" s="653" t="str">
        <f>IF('各会計、関係団体の財政状況及び健全化判断比率'!BS13="","",'各会計、関係団体の財政状況及び健全化判断比率'!BS13)</f>
        <v>長岡ニュータウン・センター株式会社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新潟県市町村総合事務組合【消防賞じゅつ金支給事業特別会計】</v>
      </c>
      <c r="BZ41" s="653"/>
      <c r="CA41" s="653"/>
      <c r="CB41" s="653"/>
      <c r="CC41" s="653"/>
      <c r="CD41" s="653"/>
      <c r="CE41" s="653"/>
      <c r="CF41" s="653"/>
      <c r="CG41" s="653"/>
      <c r="CH41" s="653"/>
      <c r="CI41" s="653"/>
      <c r="CJ41" s="653"/>
      <c r="CK41" s="653"/>
      <c r="CL41" s="653"/>
      <c r="CM41" s="653"/>
      <c r="CN41" s="213"/>
      <c r="CO41" s="652">
        <f t="shared" si="3"/>
        <v>29</v>
      </c>
      <c r="CP41" s="652"/>
      <c r="CQ41" s="653" t="str">
        <f>IF('各会計、関係団体の財政状況及び健全化判断比率'!BS14="","",'各会計、関係団体の財政状況及び健全化判断比率'!BS14)</f>
        <v>長岡地域土地開発公社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新潟県市町村総合事務組合【非常勤職員公務災害補償等特別会計】</v>
      </c>
      <c r="BZ42" s="653"/>
      <c r="CA42" s="653"/>
      <c r="CB42" s="653"/>
      <c r="CC42" s="653"/>
      <c r="CD42" s="653"/>
      <c r="CE42" s="653"/>
      <c r="CF42" s="653"/>
      <c r="CG42" s="653"/>
      <c r="CH42" s="653"/>
      <c r="CI42" s="653"/>
      <c r="CJ42" s="653"/>
      <c r="CK42" s="653"/>
      <c r="CL42" s="653"/>
      <c r="CM42" s="653"/>
      <c r="CN42" s="213"/>
      <c r="CO42" s="652">
        <f t="shared" si="3"/>
        <v>30</v>
      </c>
      <c r="CP42" s="652"/>
      <c r="CQ42" s="653" t="str">
        <f>IF('各会計、関係団体の財政状況及び健全化判断比率'!BS15="","",'各会計、関係団体の財政状況及び健全化判断比率'!BS15)</f>
        <v>株式会社山古志観光開発公社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新潟県市町村総合事務組合【交通災害共済事業特別会計】</v>
      </c>
      <c r="BZ43" s="653"/>
      <c r="CA43" s="653"/>
      <c r="CB43" s="653"/>
      <c r="CC43" s="653"/>
      <c r="CD43" s="653"/>
      <c r="CE43" s="653"/>
      <c r="CF43" s="653"/>
      <c r="CG43" s="653"/>
      <c r="CH43" s="653"/>
      <c r="CI43" s="653"/>
      <c r="CJ43" s="653"/>
      <c r="CK43" s="653"/>
      <c r="CL43" s="653"/>
      <c r="CM43" s="653"/>
      <c r="CN43" s="213"/>
      <c r="CO43" s="652">
        <f t="shared" si="3"/>
        <v>31</v>
      </c>
      <c r="CP43" s="652"/>
      <c r="CQ43" s="653" t="str">
        <f>IF('各会計、関係団体の財政状況及び健全化判断比率'!BS16="","",'各会計、関係団体の財政状況及び健全化判断比率'!BS16)</f>
        <v>公益財団法人山の暮らし再生機構</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8HbPG2YfJli7GQ0KNg1xa+BObOVOLl60DX2PC8Y+fh3/OS7hD2SbkxwZH9H/lWH9QPnSoRagOaXTfL8MXXf7EQ==" saltValue="Mxba0ytFzhplsAyJykWN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558</v>
      </c>
      <c r="D34" s="1244"/>
      <c r="E34" s="1245"/>
      <c r="F34" s="32">
        <v>9.26</v>
      </c>
      <c r="G34" s="33">
        <v>9.4700000000000006</v>
      </c>
      <c r="H34" s="33">
        <v>10.09</v>
      </c>
      <c r="I34" s="33">
        <v>9.6</v>
      </c>
      <c r="J34" s="34">
        <v>9.67</v>
      </c>
      <c r="K34" s="22"/>
      <c r="L34" s="22"/>
      <c r="M34" s="22"/>
      <c r="N34" s="22"/>
      <c r="O34" s="22"/>
      <c r="P34" s="22"/>
    </row>
    <row r="35" spans="1:16" ht="39" customHeight="1">
      <c r="A35" s="22"/>
      <c r="B35" s="35"/>
      <c r="C35" s="1238" t="s">
        <v>559</v>
      </c>
      <c r="D35" s="1239"/>
      <c r="E35" s="1240"/>
      <c r="F35" s="36">
        <v>3.39</v>
      </c>
      <c r="G35" s="37">
        <v>4.1900000000000004</v>
      </c>
      <c r="H35" s="37">
        <v>2.0299999999999998</v>
      </c>
      <c r="I35" s="37">
        <v>0.56999999999999995</v>
      </c>
      <c r="J35" s="38">
        <v>1.93</v>
      </c>
      <c r="K35" s="22"/>
      <c r="L35" s="22"/>
      <c r="M35" s="22"/>
      <c r="N35" s="22"/>
      <c r="O35" s="22"/>
      <c r="P35" s="22"/>
    </row>
    <row r="36" spans="1:16" ht="39" customHeight="1">
      <c r="A36" s="22"/>
      <c r="B36" s="35"/>
      <c r="C36" s="1238" t="s">
        <v>560</v>
      </c>
      <c r="D36" s="1239"/>
      <c r="E36" s="1240"/>
      <c r="F36" s="36">
        <v>0.41</v>
      </c>
      <c r="G36" s="37">
        <v>0.68</v>
      </c>
      <c r="H36" s="37">
        <v>0.8</v>
      </c>
      <c r="I36" s="37">
        <v>1</v>
      </c>
      <c r="J36" s="38">
        <v>1.3</v>
      </c>
      <c r="K36" s="22"/>
      <c r="L36" s="22"/>
      <c r="M36" s="22"/>
      <c r="N36" s="22"/>
      <c r="O36" s="22"/>
      <c r="P36" s="22"/>
    </row>
    <row r="37" spans="1:16" ht="39" customHeight="1">
      <c r="A37" s="22"/>
      <c r="B37" s="35"/>
      <c r="C37" s="1238" t="s">
        <v>561</v>
      </c>
      <c r="D37" s="1239"/>
      <c r="E37" s="1240"/>
      <c r="F37" s="36">
        <v>0.33</v>
      </c>
      <c r="G37" s="37">
        <v>0.59</v>
      </c>
      <c r="H37" s="37">
        <v>0.25</v>
      </c>
      <c r="I37" s="37">
        <v>0.75</v>
      </c>
      <c r="J37" s="38">
        <v>1.01</v>
      </c>
      <c r="K37" s="22"/>
      <c r="L37" s="22"/>
      <c r="M37" s="22"/>
      <c r="N37" s="22"/>
      <c r="O37" s="22"/>
      <c r="P37" s="22"/>
    </row>
    <row r="38" spans="1:16" ht="39" customHeight="1">
      <c r="A38" s="22"/>
      <c r="B38" s="35"/>
      <c r="C38" s="1238" t="s">
        <v>562</v>
      </c>
      <c r="D38" s="1239"/>
      <c r="E38" s="1240"/>
      <c r="F38" s="36">
        <v>1.04</v>
      </c>
      <c r="G38" s="37">
        <v>1.57</v>
      </c>
      <c r="H38" s="37">
        <v>1.36</v>
      </c>
      <c r="I38" s="37">
        <v>0.85</v>
      </c>
      <c r="J38" s="38">
        <v>0.32</v>
      </c>
      <c r="K38" s="22"/>
      <c r="L38" s="22"/>
      <c r="M38" s="22"/>
      <c r="N38" s="22"/>
      <c r="O38" s="22"/>
      <c r="P38" s="22"/>
    </row>
    <row r="39" spans="1:16" ht="39" customHeight="1">
      <c r="A39" s="22"/>
      <c r="B39" s="35"/>
      <c r="C39" s="1238" t="s">
        <v>563</v>
      </c>
      <c r="D39" s="1239"/>
      <c r="E39" s="1240"/>
      <c r="F39" s="36">
        <v>0</v>
      </c>
      <c r="G39" s="37">
        <v>0</v>
      </c>
      <c r="H39" s="37">
        <v>0</v>
      </c>
      <c r="I39" s="37">
        <v>0</v>
      </c>
      <c r="J39" s="38">
        <v>0</v>
      </c>
      <c r="K39" s="22"/>
      <c r="L39" s="22"/>
      <c r="M39" s="22"/>
      <c r="N39" s="22"/>
      <c r="O39" s="22"/>
      <c r="P39" s="22"/>
    </row>
    <row r="40" spans="1:16" ht="39" customHeight="1">
      <c r="A40" s="22"/>
      <c r="B40" s="35"/>
      <c r="C40" s="1238" t="s">
        <v>564</v>
      </c>
      <c r="D40" s="1239"/>
      <c r="E40" s="1240"/>
      <c r="F40" s="36">
        <v>0</v>
      </c>
      <c r="G40" s="37">
        <v>0</v>
      </c>
      <c r="H40" s="37">
        <v>0</v>
      </c>
      <c r="I40" s="37">
        <v>0</v>
      </c>
      <c r="J40" s="38">
        <v>0</v>
      </c>
      <c r="K40" s="22"/>
      <c r="L40" s="22"/>
      <c r="M40" s="22"/>
      <c r="N40" s="22"/>
      <c r="O40" s="22"/>
      <c r="P40" s="22"/>
    </row>
    <row r="41" spans="1:16" ht="39" customHeight="1">
      <c r="A41" s="22"/>
      <c r="B41" s="35"/>
      <c r="C41" s="1238" t="s">
        <v>565</v>
      </c>
      <c r="D41" s="1239"/>
      <c r="E41" s="1240"/>
      <c r="F41" s="36">
        <v>0</v>
      </c>
      <c r="G41" s="37">
        <v>0</v>
      </c>
      <c r="H41" s="37">
        <v>0</v>
      </c>
      <c r="I41" s="37">
        <v>0</v>
      </c>
      <c r="J41" s="38">
        <v>0</v>
      </c>
      <c r="K41" s="22"/>
      <c r="L41" s="22"/>
      <c r="M41" s="22"/>
      <c r="N41" s="22"/>
      <c r="O41" s="22"/>
      <c r="P41" s="22"/>
    </row>
    <row r="42" spans="1:16" ht="39" customHeight="1">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c r="A43" s="22"/>
      <c r="B43" s="40"/>
      <c r="C43" s="1241" t="s">
        <v>567</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5XQUsxNeFQgbF5+zisOrIItQesXJfbNJfsaXtxDHwxlhVyxiSKLq/GN6GxekKguVxxIB33S10UuOHbVczN91w==" saltValue="HI4ddzbG8RTZUB1Z0lNs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11</v>
      </c>
      <c r="C45" s="1247"/>
      <c r="D45" s="58"/>
      <c r="E45" s="1252" t="s">
        <v>12</v>
      </c>
      <c r="F45" s="1252"/>
      <c r="G45" s="1252"/>
      <c r="H45" s="1252"/>
      <c r="I45" s="1252"/>
      <c r="J45" s="1253"/>
      <c r="K45" s="59">
        <v>16469</v>
      </c>
      <c r="L45" s="60">
        <v>15781</v>
      </c>
      <c r="M45" s="60">
        <v>15409</v>
      </c>
      <c r="N45" s="60">
        <v>14694</v>
      </c>
      <c r="O45" s="61">
        <v>14042</v>
      </c>
      <c r="P45" s="48"/>
      <c r="Q45" s="48"/>
      <c r="R45" s="48"/>
      <c r="S45" s="48"/>
      <c r="T45" s="48"/>
      <c r="U45" s="48"/>
    </row>
    <row r="46" spans="1:21" ht="30.75" customHeight="1">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c r="A47" s="48"/>
      <c r="B47" s="1248"/>
      <c r="C47" s="1249"/>
      <c r="D47" s="62"/>
      <c r="E47" s="1254" t="s">
        <v>14</v>
      </c>
      <c r="F47" s="1254"/>
      <c r="G47" s="1254"/>
      <c r="H47" s="1254"/>
      <c r="I47" s="1254"/>
      <c r="J47" s="1255"/>
      <c r="K47" s="63">
        <v>83</v>
      </c>
      <c r="L47" s="64">
        <v>83</v>
      </c>
      <c r="M47" s="64">
        <v>50</v>
      </c>
      <c r="N47" s="64" t="s">
        <v>509</v>
      </c>
      <c r="O47" s="65" t="s">
        <v>509</v>
      </c>
      <c r="P47" s="48"/>
      <c r="Q47" s="48"/>
      <c r="R47" s="48"/>
      <c r="S47" s="48"/>
      <c r="T47" s="48"/>
      <c r="U47" s="48"/>
    </row>
    <row r="48" spans="1:21" ht="30.75" customHeight="1">
      <c r="A48" s="48"/>
      <c r="B48" s="1248"/>
      <c r="C48" s="1249"/>
      <c r="D48" s="62"/>
      <c r="E48" s="1254" t="s">
        <v>15</v>
      </c>
      <c r="F48" s="1254"/>
      <c r="G48" s="1254"/>
      <c r="H48" s="1254"/>
      <c r="I48" s="1254"/>
      <c r="J48" s="1255"/>
      <c r="K48" s="63">
        <v>3440</v>
      </c>
      <c r="L48" s="64">
        <v>3043</v>
      </c>
      <c r="M48" s="64">
        <v>2840</v>
      </c>
      <c r="N48" s="64">
        <v>2577</v>
      </c>
      <c r="O48" s="65">
        <v>2524</v>
      </c>
      <c r="P48" s="48"/>
      <c r="Q48" s="48"/>
      <c r="R48" s="48"/>
      <c r="S48" s="48"/>
      <c r="T48" s="48"/>
      <c r="U48" s="48"/>
    </row>
    <row r="49" spans="1:21" ht="30.75" customHeight="1">
      <c r="A49" s="48"/>
      <c r="B49" s="1248"/>
      <c r="C49" s="1249"/>
      <c r="D49" s="62"/>
      <c r="E49" s="1254" t="s">
        <v>16</v>
      </c>
      <c r="F49" s="1254"/>
      <c r="G49" s="1254"/>
      <c r="H49" s="1254"/>
      <c r="I49" s="1254"/>
      <c r="J49" s="1255"/>
      <c r="K49" s="63">
        <v>1</v>
      </c>
      <c r="L49" s="64">
        <v>1</v>
      </c>
      <c r="M49" s="64">
        <v>1</v>
      </c>
      <c r="N49" s="64">
        <v>1</v>
      </c>
      <c r="O49" s="65">
        <v>3</v>
      </c>
      <c r="P49" s="48"/>
      <c r="Q49" s="48"/>
      <c r="R49" s="48"/>
      <c r="S49" s="48"/>
      <c r="T49" s="48"/>
      <c r="U49" s="48"/>
    </row>
    <row r="50" spans="1:21" ht="30.75" customHeight="1">
      <c r="A50" s="48"/>
      <c r="B50" s="1248"/>
      <c r="C50" s="1249"/>
      <c r="D50" s="62"/>
      <c r="E50" s="1254" t="s">
        <v>17</v>
      </c>
      <c r="F50" s="1254"/>
      <c r="G50" s="1254"/>
      <c r="H50" s="1254"/>
      <c r="I50" s="1254"/>
      <c r="J50" s="1255"/>
      <c r="K50" s="63">
        <v>282</v>
      </c>
      <c r="L50" s="64">
        <v>273</v>
      </c>
      <c r="M50" s="64">
        <v>187</v>
      </c>
      <c r="N50" s="64">
        <v>166</v>
      </c>
      <c r="O50" s="65">
        <v>82</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t="s">
        <v>509</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14721</v>
      </c>
      <c r="L52" s="64">
        <v>14735</v>
      </c>
      <c r="M52" s="64">
        <v>14683</v>
      </c>
      <c r="N52" s="64">
        <v>14089</v>
      </c>
      <c r="O52" s="65">
        <v>13584</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5554</v>
      </c>
      <c r="L53" s="69">
        <v>4446</v>
      </c>
      <c r="M53" s="69">
        <v>3804</v>
      </c>
      <c r="N53" s="69">
        <v>3349</v>
      </c>
      <c r="O53" s="70">
        <v>3067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62" t="s">
        <v>25</v>
      </c>
      <c r="C57" s="1263"/>
      <c r="D57" s="1266" t="s">
        <v>26</v>
      </c>
      <c r="E57" s="1267"/>
      <c r="F57" s="1267"/>
      <c r="G57" s="1267"/>
      <c r="H57" s="1267"/>
      <c r="I57" s="1267"/>
      <c r="J57" s="1268"/>
      <c r="K57" s="82">
        <v>200</v>
      </c>
      <c r="L57" s="83">
        <v>284</v>
      </c>
      <c r="M57" s="83">
        <v>200</v>
      </c>
      <c r="N57" s="83" t="s">
        <v>607</v>
      </c>
      <c r="O57" s="84" t="s">
        <v>607</v>
      </c>
    </row>
    <row r="58" spans="1:21" ht="31.5" customHeight="1" thickBot="1">
      <c r="B58" s="1264"/>
      <c r="C58" s="1265"/>
      <c r="D58" s="1269" t="s">
        <v>27</v>
      </c>
      <c r="E58" s="1270"/>
      <c r="F58" s="1270"/>
      <c r="G58" s="1270"/>
      <c r="H58" s="1270"/>
      <c r="I58" s="1270"/>
      <c r="J58" s="1271"/>
      <c r="K58" s="85">
        <v>200</v>
      </c>
      <c r="L58" s="86">
        <v>283</v>
      </c>
      <c r="M58" s="86">
        <v>200</v>
      </c>
      <c r="N58" s="86" t="s">
        <v>607</v>
      </c>
      <c r="O58" s="87" t="s">
        <v>607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eQAMaCeyGQ00eDlj+qJHIBrqSmYz80ekk2UIkFvC9yd4g6StKVrY30e0pDaEMzm8ma9HhAR1E3o1sv3U5ihw==" saltValue="o1hIHYBMa//x4qr2dyaN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2" t="s">
        <v>30</v>
      </c>
      <c r="C41" s="1273"/>
      <c r="D41" s="101"/>
      <c r="E41" s="1278" t="s">
        <v>31</v>
      </c>
      <c r="F41" s="1278"/>
      <c r="G41" s="1278"/>
      <c r="H41" s="1279"/>
      <c r="I41" s="102">
        <v>153311</v>
      </c>
      <c r="J41" s="103">
        <v>152033</v>
      </c>
      <c r="K41" s="103">
        <v>151270</v>
      </c>
      <c r="L41" s="103">
        <v>151940</v>
      </c>
      <c r="M41" s="104">
        <v>153376</v>
      </c>
    </row>
    <row r="42" spans="2:13" ht="27.75" customHeight="1">
      <c r="B42" s="1274"/>
      <c r="C42" s="1275"/>
      <c r="D42" s="105"/>
      <c r="E42" s="1280" t="s">
        <v>32</v>
      </c>
      <c r="F42" s="1280"/>
      <c r="G42" s="1280"/>
      <c r="H42" s="1281"/>
      <c r="I42" s="106">
        <v>1292</v>
      </c>
      <c r="J42" s="107">
        <v>1017</v>
      </c>
      <c r="K42" s="107">
        <v>623</v>
      </c>
      <c r="L42" s="107">
        <v>722</v>
      </c>
      <c r="M42" s="108">
        <v>737</v>
      </c>
    </row>
    <row r="43" spans="2:13" ht="27.75" customHeight="1">
      <c r="B43" s="1274"/>
      <c r="C43" s="1275"/>
      <c r="D43" s="105"/>
      <c r="E43" s="1280" t="s">
        <v>33</v>
      </c>
      <c r="F43" s="1280"/>
      <c r="G43" s="1280"/>
      <c r="H43" s="1281"/>
      <c r="I43" s="106">
        <v>42473</v>
      </c>
      <c r="J43" s="107">
        <v>32310</v>
      </c>
      <c r="K43" s="107">
        <v>25380</v>
      </c>
      <c r="L43" s="107">
        <v>23661</v>
      </c>
      <c r="M43" s="108">
        <v>20989</v>
      </c>
    </row>
    <row r="44" spans="2:13" ht="27.75" customHeight="1">
      <c r="B44" s="1274"/>
      <c r="C44" s="1275"/>
      <c r="D44" s="105"/>
      <c r="E44" s="1280" t="s">
        <v>34</v>
      </c>
      <c r="F44" s="1280"/>
      <c r="G44" s="1280"/>
      <c r="H44" s="1281"/>
      <c r="I44" s="106">
        <v>20</v>
      </c>
      <c r="J44" s="107">
        <v>35</v>
      </c>
      <c r="K44" s="107">
        <v>33</v>
      </c>
      <c r="L44" s="107">
        <v>114</v>
      </c>
      <c r="M44" s="108">
        <v>118</v>
      </c>
    </row>
    <row r="45" spans="2:13" ht="27.75" customHeight="1">
      <c r="B45" s="1274"/>
      <c r="C45" s="1275"/>
      <c r="D45" s="105"/>
      <c r="E45" s="1280" t="s">
        <v>35</v>
      </c>
      <c r="F45" s="1280"/>
      <c r="G45" s="1280"/>
      <c r="H45" s="1281"/>
      <c r="I45" s="106">
        <v>16721</v>
      </c>
      <c r="J45" s="107">
        <v>16386</v>
      </c>
      <c r="K45" s="107">
        <v>16794</v>
      </c>
      <c r="L45" s="107">
        <v>16081</v>
      </c>
      <c r="M45" s="108">
        <v>16297</v>
      </c>
    </row>
    <row r="46" spans="2:13" ht="27.75" customHeight="1">
      <c r="B46" s="1274"/>
      <c r="C46" s="1275"/>
      <c r="D46" s="109"/>
      <c r="E46" s="1280" t="s">
        <v>36</v>
      </c>
      <c r="F46" s="1280"/>
      <c r="G46" s="1280"/>
      <c r="H46" s="1281"/>
      <c r="I46" s="106">
        <v>150</v>
      </c>
      <c r="J46" s="107">
        <v>70</v>
      </c>
      <c r="K46" s="107">
        <v>293</v>
      </c>
      <c r="L46" s="107">
        <v>96</v>
      </c>
      <c r="M46" s="108">
        <v>55</v>
      </c>
    </row>
    <row r="47" spans="2:13" ht="27.75" customHeight="1">
      <c r="B47" s="1274"/>
      <c r="C47" s="1275"/>
      <c r="D47" s="110"/>
      <c r="E47" s="1282" t="s">
        <v>37</v>
      </c>
      <c r="F47" s="1283"/>
      <c r="G47" s="1283"/>
      <c r="H47" s="1284"/>
      <c r="I47" s="106" t="s">
        <v>509</v>
      </c>
      <c r="J47" s="107" t="s">
        <v>509</v>
      </c>
      <c r="K47" s="107" t="s">
        <v>509</v>
      </c>
      <c r="L47" s="107" t="s">
        <v>509</v>
      </c>
      <c r="M47" s="108" t="s">
        <v>509</v>
      </c>
    </row>
    <row r="48" spans="2:13" ht="27.75" customHeight="1">
      <c r="B48" s="1274"/>
      <c r="C48" s="1275"/>
      <c r="D48" s="105"/>
      <c r="E48" s="1280" t="s">
        <v>38</v>
      </c>
      <c r="F48" s="1280"/>
      <c r="G48" s="1280"/>
      <c r="H48" s="1281"/>
      <c r="I48" s="106" t="s">
        <v>509</v>
      </c>
      <c r="J48" s="107" t="s">
        <v>509</v>
      </c>
      <c r="K48" s="107" t="s">
        <v>509</v>
      </c>
      <c r="L48" s="107" t="s">
        <v>509</v>
      </c>
      <c r="M48" s="108" t="s">
        <v>509</v>
      </c>
    </row>
    <row r="49" spans="2:13" ht="27.75" customHeight="1">
      <c r="B49" s="1276"/>
      <c r="C49" s="1277"/>
      <c r="D49" s="105"/>
      <c r="E49" s="1280" t="s">
        <v>39</v>
      </c>
      <c r="F49" s="1280"/>
      <c r="G49" s="1280"/>
      <c r="H49" s="1281"/>
      <c r="I49" s="106" t="s">
        <v>509</v>
      </c>
      <c r="J49" s="107" t="s">
        <v>509</v>
      </c>
      <c r="K49" s="107" t="s">
        <v>509</v>
      </c>
      <c r="L49" s="107" t="s">
        <v>509</v>
      </c>
      <c r="M49" s="108" t="s">
        <v>509</v>
      </c>
    </row>
    <row r="50" spans="2:13" ht="27.75" customHeight="1">
      <c r="B50" s="1285" t="s">
        <v>40</v>
      </c>
      <c r="C50" s="1286"/>
      <c r="D50" s="111"/>
      <c r="E50" s="1280" t="s">
        <v>41</v>
      </c>
      <c r="F50" s="1280"/>
      <c r="G50" s="1280"/>
      <c r="H50" s="1281"/>
      <c r="I50" s="106">
        <v>19212</v>
      </c>
      <c r="J50" s="107">
        <v>19739</v>
      </c>
      <c r="K50" s="107">
        <v>17906</v>
      </c>
      <c r="L50" s="107">
        <v>15055</v>
      </c>
      <c r="M50" s="108">
        <v>14363</v>
      </c>
    </row>
    <row r="51" spans="2:13" ht="27.75" customHeight="1">
      <c r="B51" s="1274"/>
      <c r="C51" s="1275"/>
      <c r="D51" s="105"/>
      <c r="E51" s="1280" t="s">
        <v>42</v>
      </c>
      <c r="F51" s="1280"/>
      <c r="G51" s="1280"/>
      <c r="H51" s="1281"/>
      <c r="I51" s="106">
        <v>13240</v>
      </c>
      <c r="J51" s="107">
        <v>10871</v>
      </c>
      <c r="K51" s="107">
        <v>9029</v>
      </c>
      <c r="L51" s="107">
        <v>9105</v>
      </c>
      <c r="M51" s="108">
        <v>8931</v>
      </c>
    </row>
    <row r="52" spans="2:13" ht="27.75" customHeight="1">
      <c r="B52" s="1276"/>
      <c r="C52" s="1277"/>
      <c r="D52" s="105"/>
      <c r="E52" s="1280" t="s">
        <v>43</v>
      </c>
      <c r="F52" s="1280"/>
      <c r="G52" s="1280"/>
      <c r="H52" s="1281"/>
      <c r="I52" s="106">
        <v>141430</v>
      </c>
      <c r="J52" s="107">
        <v>137405</v>
      </c>
      <c r="K52" s="107">
        <v>136510</v>
      </c>
      <c r="L52" s="107">
        <v>133265</v>
      </c>
      <c r="M52" s="108">
        <v>128891</v>
      </c>
    </row>
    <row r="53" spans="2:13" ht="27.75" customHeight="1" thickBot="1">
      <c r="B53" s="1287" t="s">
        <v>44</v>
      </c>
      <c r="C53" s="1288"/>
      <c r="D53" s="112"/>
      <c r="E53" s="1289" t="s">
        <v>45</v>
      </c>
      <c r="F53" s="1289"/>
      <c r="G53" s="1289"/>
      <c r="H53" s="1290"/>
      <c r="I53" s="113">
        <v>40084</v>
      </c>
      <c r="J53" s="114">
        <v>33835</v>
      </c>
      <c r="K53" s="114">
        <v>30949</v>
      </c>
      <c r="L53" s="114">
        <v>35190</v>
      </c>
      <c r="M53" s="115">
        <v>39387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iUPH45zfBxSITSPY82OUvjAMyhSLFbywC/JjMsIlTNSEglEmTU6QXTRHFA+57AbRYrGJvXkFww7RikunIxRzg==" saltValue="StULKYHh6JnLC9NBHxTw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99" t="s">
        <v>48</v>
      </c>
      <c r="D55" s="1299"/>
      <c r="E55" s="1300"/>
      <c r="F55" s="127">
        <v>7132</v>
      </c>
      <c r="G55" s="127">
        <v>3898</v>
      </c>
      <c r="H55" s="128">
        <v>4199</v>
      </c>
    </row>
    <row r="56" spans="2:8" ht="52.5" customHeight="1">
      <c r="B56" s="129"/>
      <c r="C56" s="1301" t="s">
        <v>49</v>
      </c>
      <c r="D56" s="1301"/>
      <c r="E56" s="1302"/>
      <c r="F56" s="130">
        <v>829</v>
      </c>
      <c r="G56" s="130">
        <v>829</v>
      </c>
      <c r="H56" s="131">
        <v>29</v>
      </c>
    </row>
    <row r="57" spans="2:8" ht="53.25" customHeight="1">
      <c r="B57" s="129"/>
      <c r="C57" s="1303" t="s">
        <v>50</v>
      </c>
      <c r="D57" s="1303"/>
      <c r="E57" s="1304"/>
      <c r="F57" s="132">
        <v>10150</v>
      </c>
      <c r="G57" s="132">
        <v>10142</v>
      </c>
      <c r="H57" s="133">
        <v>10117</v>
      </c>
    </row>
    <row r="58" spans="2:8" ht="45.75" customHeight="1">
      <c r="B58" s="134"/>
      <c r="C58" s="1291" t="s">
        <v>602</v>
      </c>
      <c r="D58" s="1292"/>
      <c r="E58" s="1293"/>
      <c r="F58" s="135">
        <v>6035</v>
      </c>
      <c r="G58" s="135">
        <v>6035</v>
      </c>
      <c r="H58" s="136">
        <v>6035</v>
      </c>
    </row>
    <row r="59" spans="2:8" ht="45.75" customHeight="1">
      <c r="B59" s="134"/>
      <c r="C59" s="1291" t="s">
        <v>603</v>
      </c>
      <c r="D59" s="1292"/>
      <c r="E59" s="1293"/>
      <c r="F59" s="135">
        <v>4000</v>
      </c>
      <c r="G59" s="135">
        <v>4000</v>
      </c>
      <c r="H59" s="136">
        <v>4000</v>
      </c>
    </row>
    <row r="60" spans="2:8" ht="45.75" customHeight="1">
      <c r="B60" s="134"/>
      <c r="C60" s="1291" t="s">
        <v>604</v>
      </c>
      <c r="D60" s="1292"/>
      <c r="E60" s="1293"/>
      <c r="F60" s="135">
        <v>109</v>
      </c>
      <c r="G60" s="135">
        <v>101</v>
      </c>
      <c r="H60" s="136">
        <v>76</v>
      </c>
    </row>
    <row r="61" spans="2:8" ht="45.75" customHeight="1">
      <c r="B61" s="134"/>
      <c r="C61" s="1291" t="s">
        <v>605</v>
      </c>
      <c r="D61" s="1292"/>
      <c r="E61" s="1293"/>
      <c r="F61" s="135">
        <v>7</v>
      </c>
      <c r="G61" s="135">
        <v>6</v>
      </c>
      <c r="H61" s="136">
        <v>6</v>
      </c>
    </row>
    <row r="62" spans="2:8" ht="45.75" customHeight="1" thickBot="1">
      <c r="B62" s="137"/>
      <c r="C62" s="1294" t="s">
        <v>606</v>
      </c>
      <c r="D62" s="1295"/>
      <c r="E62" s="1296"/>
      <c r="F62" s="138"/>
      <c r="G62" s="138"/>
      <c r="H62" s="139"/>
    </row>
    <row r="63" spans="2:8" ht="52.5" customHeight="1" thickBot="1">
      <c r="B63" s="140"/>
      <c r="C63" s="1297" t="s">
        <v>51</v>
      </c>
      <c r="D63" s="1297"/>
      <c r="E63" s="1298"/>
      <c r="F63" s="141">
        <v>18112</v>
      </c>
      <c r="G63" s="141">
        <v>14870</v>
      </c>
      <c r="H63" s="142">
        <v>14345</v>
      </c>
    </row>
    <row r="64" spans="2:8" ht="15" customHeight="1"/>
    <row r="65" ht="0" hidden="1" customHeight="1"/>
    <row r="66" ht="0" hidden="1" customHeight="1"/>
  </sheetData>
  <sheetProtection algorithmName="SHA-512" hashValue="tHkgMqR0Y9ncghWPlmpdw1BLLgKbPmwXefQVbGY9KNe0HieVy2eRe++DJve56llWCSgFH+Kn0stqumSA/r5rjA==" saltValue="1XOb5D/Z/CSsIg0bYm0l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613</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614</v>
      </c>
      <c r="AO51" s="1308"/>
      <c r="AP51" s="1308"/>
      <c r="AQ51" s="1308"/>
      <c r="AR51" s="1308"/>
      <c r="AS51" s="1308"/>
      <c r="AT51" s="1308"/>
      <c r="AU51" s="1308"/>
      <c r="AV51" s="1308"/>
      <c r="AW51" s="1308"/>
      <c r="AX51" s="1308"/>
      <c r="AY51" s="1308"/>
      <c r="AZ51" s="1308"/>
      <c r="BA51" s="1308"/>
      <c r="BB51" s="1308" t="s">
        <v>615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56.7</v>
      </c>
      <c r="BY51" s="1305"/>
      <c r="BZ51" s="1305"/>
      <c r="CA51" s="1305"/>
      <c r="CB51" s="1305"/>
      <c r="CC51" s="1305"/>
      <c r="CD51" s="1305"/>
      <c r="CE51" s="1305"/>
      <c r="CF51" s="1305">
        <v>52.6</v>
      </c>
      <c r="CG51" s="1305"/>
      <c r="CH51" s="1305"/>
      <c r="CI51" s="1305"/>
      <c r="CJ51" s="1305"/>
      <c r="CK51" s="1305"/>
      <c r="CL51" s="1305"/>
      <c r="CM51" s="1305"/>
      <c r="CN51" s="1305">
        <v>60.7</v>
      </c>
      <c r="CO51" s="1305"/>
      <c r="CP51" s="1305"/>
      <c r="CQ51" s="1305"/>
      <c r="CR51" s="1305"/>
      <c r="CS51" s="1305"/>
      <c r="CT51" s="1305"/>
      <c r="CU51" s="1305"/>
      <c r="CV51" s="1305">
        <v>68.099999999999994</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43.7</v>
      </c>
      <c r="BY53" s="1305"/>
      <c r="BZ53" s="1305"/>
      <c r="CA53" s="1305"/>
      <c r="CB53" s="1305"/>
      <c r="CC53" s="1305"/>
      <c r="CD53" s="1305"/>
      <c r="CE53" s="1305"/>
      <c r="CF53" s="1305">
        <v>45</v>
      </c>
      <c r="CG53" s="1305"/>
      <c r="CH53" s="1305"/>
      <c r="CI53" s="1305"/>
      <c r="CJ53" s="1305"/>
      <c r="CK53" s="1305"/>
      <c r="CL53" s="1305"/>
      <c r="CM53" s="1305"/>
      <c r="CN53" s="1305">
        <v>46.2</v>
      </c>
      <c r="CO53" s="1305"/>
      <c r="CP53" s="1305"/>
      <c r="CQ53" s="1305"/>
      <c r="CR53" s="1305"/>
      <c r="CS53" s="1305"/>
      <c r="CT53" s="1305"/>
      <c r="CU53" s="1305"/>
      <c r="CV53" s="1305">
        <v>47.4</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617</v>
      </c>
      <c r="AO55" s="1310"/>
      <c r="AP55" s="1310"/>
      <c r="AQ55" s="1310"/>
      <c r="AR55" s="1310"/>
      <c r="AS55" s="1310"/>
      <c r="AT55" s="1310"/>
      <c r="AU55" s="1310"/>
      <c r="AV55" s="1310"/>
      <c r="AW55" s="1310"/>
      <c r="AX55" s="1310"/>
      <c r="AY55" s="1310"/>
      <c r="AZ55" s="1310"/>
      <c r="BA55" s="1310"/>
      <c r="BB55" s="1308" t="s">
        <v>615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618</v>
      </c>
    </row>
    <row r="64" spans="1:109">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613</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c r="B73" s="394"/>
      <c r="G73" s="1313"/>
      <c r="H73" s="1313"/>
      <c r="I73" s="1313"/>
      <c r="J73" s="1313"/>
      <c r="K73" s="1309"/>
      <c r="L73" s="1309"/>
      <c r="M73" s="1309"/>
      <c r="N73" s="1309"/>
      <c r="AM73" s="403"/>
      <c r="AN73" s="1308" t="s">
        <v>614</v>
      </c>
      <c r="AO73" s="1308"/>
      <c r="AP73" s="1308"/>
      <c r="AQ73" s="1308"/>
      <c r="AR73" s="1308"/>
      <c r="AS73" s="1308"/>
      <c r="AT73" s="1308"/>
      <c r="AU73" s="1308"/>
      <c r="AV73" s="1308"/>
      <c r="AW73" s="1308"/>
      <c r="AX73" s="1308"/>
      <c r="AY73" s="1308"/>
      <c r="AZ73" s="1308"/>
      <c r="BA73" s="1308"/>
      <c r="BB73" s="1308" t="s">
        <v>615</v>
      </c>
      <c r="BC73" s="1308"/>
      <c r="BD73" s="1308"/>
      <c r="BE73" s="1308"/>
      <c r="BF73" s="1308"/>
      <c r="BG73" s="1308"/>
      <c r="BH73" s="1308"/>
      <c r="BI73" s="1308"/>
      <c r="BJ73" s="1308"/>
      <c r="BK73" s="1308"/>
      <c r="BL73" s="1308"/>
      <c r="BM73" s="1308"/>
      <c r="BN73" s="1308"/>
      <c r="BO73" s="1308"/>
      <c r="BP73" s="1305">
        <v>67.5</v>
      </c>
      <c r="BQ73" s="1305"/>
      <c r="BR73" s="1305"/>
      <c r="BS73" s="1305"/>
      <c r="BT73" s="1305"/>
      <c r="BU73" s="1305"/>
      <c r="BV73" s="1305"/>
      <c r="BW73" s="1305"/>
      <c r="BX73" s="1305">
        <v>56.7</v>
      </c>
      <c r="BY73" s="1305"/>
      <c r="BZ73" s="1305"/>
      <c r="CA73" s="1305"/>
      <c r="CB73" s="1305"/>
      <c r="CC73" s="1305"/>
      <c r="CD73" s="1305"/>
      <c r="CE73" s="1305"/>
      <c r="CF73" s="1305">
        <v>52.6</v>
      </c>
      <c r="CG73" s="1305"/>
      <c r="CH73" s="1305"/>
      <c r="CI73" s="1305"/>
      <c r="CJ73" s="1305"/>
      <c r="CK73" s="1305"/>
      <c r="CL73" s="1305"/>
      <c r="CM73" s="1305"/>
      <c r="CN73" s="1305">
        <v>60.7</v>
      </c>
      <c r="CO73" s="1305"/>
      <c r="CP73" s="1305"/>
      <c r="CQ73" s="1305"/>
      <c r="CR73" s="1305"/>
      <c r="CS73" s="1305"/>
      <c r="CT73" s="1305"/>
      <c r="CU73" s="1305"/>
      <c r="CV73" s="1305">
        <v>68.099999999999994</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620</v>
      </c>
      <c r="BC75" s="1308"/>
      <c r="BD75" s="1308"/>
      <c r="BE75" s="1308"/>
      <c r="BF75" s="1308"/>
      <c r="BG75" s="1308"/>
      <c r="BH75" s="1308"/>
      <c r="BI75" s="1308"/>
      <c r="BJ75" s="1308"/>
      <c r="BK75" s="1308"/>
      <c r="BL75" s="1308"/>
      <c r="BM75" s="1308"/>
      <c r="BN75" s="1308"/>
      <c r="BO75" s="1308"/>
      <c r="BP75" s="1305">
        <v>12</v>
      </c>
      <c r="BQ75" s="1305"/>
      <c r="BR75" s="1305"/>
      <c r="BS75" s="1305"/>
      <c r="BT75" s="1305"/>
      <c r="BU75" s="1305"/>
      <c r="BV75" s="1305"/>
      <c r="BW75" s="1305"/>
      <c r="BX75" s="1305">
        <v>9.6999999999999993</v>
      </c>
      <c r="BY75" s="1305"/>
      <c r="BZ75" s="1305"/>
      <c r="CA75" s="1305"/>
      <c r="CB75" s="1305"/>
      <c r="CC75" s="1305"/>
      <c r="CD75" s="1305"/>
      <c r="CE75" s="1305"/>
      <c r="CF75" s="1305">
        <v>7.7</v>
      </c>
      <c r="CG75" s="1305"/>
      <c r="CH75" s="1305"/>
      <c r="CI75" s="1305"/>
      <c r="CJ75" s="1305"/>
      <c r="CK75" s="1305"/>
      <c r="CL75" s="1305"/>
      <c r="CM75" s="1305"/>
      <c r="CN75" s="1305">
        <v>6.5</v>
      </c>
      <c r="CO75" s="1305"/>
      <c r="CP75" s="1305"/>
      <c r="CQ75" s="1305"/>
      <c r="CR75" s="1305"/>
      <c r="CS75" s="1305"/>
      <c r="CT75" s="1305"/>
      <c r="CU75" s="1305"/>
      <c r="CV75" s="1305">
        <v>5.8</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617</v>
      </c>
      <c r="AO77" s="1310"/>
      <c r="AP77" s="1310"/>
      <c r="AQ77" s="1310"/>
      <c r="AR77" s="1310"/>
      <c r="AS77" s="1310"/>
      <c r="AT77" s="1310"/>
      <c r="AU77" s="1310"/>
      <c r="AV77" s="1310"/>
      <c r="AW77" s="1310"/>
      <c r="AX77" s="1310"/>
      <c r="AY77" s="1310"/>
      <c r="AZ77" s="1310"/>
      <c r="BA77" s="1310"/>
      <c r="BB77" s="1308" t="s">
        <v>615</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620</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Xrh83b24KkFGmTUotmwyGGuZeWqxLs91j7h2pK4TjCIIjCNJ7wuuvw6vgOC/c3Q2umXjM6a5WZZhDYRXNzDYQ==" saltValue="RxGQXhzS2SCHPln+FSYv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xxJCsBmWo/68U7UcdkmQHTiJ+Dfgajy2BzejRqH6/oCILh7X5Kcwl8HbEQNUG/ZWA4WaOE7IoK0ZWAudacEnw==" saltValue="4X30CHLqftT4xqg7wUZG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wavBtP6w5hR2bAefi0zbXRZFnR4ZybJhoZYzRA80TuDteu2Pe+1tRJ9ixT014LXDrex7q2c4e2XgXNCDS7oRA==" saltValue="BJYulCR6RVJzdUb9k7eV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62200</v>
      </c>
      <c r="E3" s="161"/>
      <c r="F3" s="162">
        <v>41862</v>
      </c>
      <c r="G3" s="163"/>
      <c r="H3" s="164"/>
    </row>
    <row r="4" spans="1:8">
      <c r="A4" s="165"/>
      <c r="B4" s="166"/>
      <c r="C4" s="167"/>
      <c r="D4" s="168">
        <v>31920</v>
      </c>
      <c r="E4" s="169"/>
      <c r="F4" s="170">
        <v>23710</v>
      </c>
      <c r="G4" s="171"/>
      <c r="H4" s="172"/>
    </row>
    <row r="5" spans="1:8">
      <c r="A5" s="153" t="s">
        <v>542</v>
      </c>
      <c r="B5" s="158"/>
      <c r="C5" s="159"/>
      <c r="D5" s="160">
        <v>58185</v>
      </c>
      <c r="E5" s="161"/>
      <c r="F5" s="162">
        <v>43554</v>
      </c>
      <c r="G5" s="163"/>
      <c r="H5" s="164"/>
    </row>
    <row r="6" spans="1:8">
      <c r="A6" s="165"/>
      <c r="B6" s="166"/>
      <c r="C6" s="167"/>
      <c r="D6" s="168">
        <v>27482</v>
      </c>
      <c r="E6" s="169"/>
      <c r="F6" s="170">
        <v>24811</v>
      </c>
      <c r="G6" s="171"/>
      <c r="H6" s="172"/>
    </row>
    <row r="7" spans="1:8">
      <c r="A7" s="153" t="s">
        <v>543</v>
      </c>
      <c r="B7" s="158"/>
      <c r="C7" s="159"/>
      <c r="D7" s="160">
        <v>58748</v>
      </c>
      <c r="E7" s="161"/>
      <c r="F7" s="162">
        <v>42581</v>
      </c>
      <c r="G7" s="163"/>
      <c r="H7" s="164"/>
    </row>
    <row r="8" spans="1:8">
      <c r="A8" s="165"/>
      <c r="B8" s="166"/>
      <c r="C8" s="167"/>
      <c r="D8" s="168">
        <v>29469</v>
      </c>
      <c r="E8" s="169"/>
      <c r="F8" s="170">
        <v>24354</v>
      </c>
      <c r="G8" s="171"/>
      <c r="H8" s="172"/>
    </row>
    <row r="9" spans="1:8">
      <c r="A9" s="153" t="s">
        <v>544</v>
      </c>
      <c r="B9" s="158"/>
      <c r="C9" s="159"/>
      <c r="D9" s="160">
        <v>64165</v>
      </c>
      <c r="E9" s="161"/>
      <c r="F9" s="162">
        <v>45426</v>
      </c>
      <c r="G9" s="163"/>
      <c r="H9" s="164"/>
    </row>
    <row r="10" spans="1:8">
      <c r="A10" s="165"/>
      <c r="B10" s="166"/>
      <c r="C10" s="167"/>
      <c r="D10" s="168">
        <v>35288</v>
      </c>
      <c r="E10" s="169"/>
      <c r="F10" s="170">
        <v>24508</v>
      </c>
      <c r="G10" s="171"/>
      <c r="H10" s="172"/>
    </row>
    <row r="11" spans="1:8">
      <c r="A11" s="153" t="s">
        <v>545</v>
      </c>
      <c r="B11" s="158"/>
      <c r="C11" s="159"/>
      <c r="D11" s="160">
        <v>67061</v>
      </c>
      <c r="E11" s="161"/>
      <c r="F11" s="162">
        <v>45022</v>
      </c>
      <c r="G11" s="163"/>
      <c r="H11" s="164"/>
    </row>
    <row r="12" spans="1:8">
      <c r="A12" s="165"/>
      <c r="B12" s="166"/>
      <c r="C12" s="173"/>
      <c r="D12" s="168">
        <v>31781</v>
      </c>
      <c r="E12" s="169"/>
      <c r="F12" s="170">
        <v>25247</v>
      </c>
      <c r="G12" s="171"/>
      <c r="H12" s="172"/>
    </row>
    <row r="13" spans="1:8">
      <c r="A13" s="153"/>
      <c r="B13" s="158"/>
      <c r="C13" s="174"/>
      <c r="D13" s="175">
        <v>62072</v>
      </c>
      <c r="E13" s="176"/>
      <c r="F13" s="177">
        <v>43689</v>
      </c>
      <c r="G13" s="178"/>
      <c r="H13" s="164"/>
    </row>
    <row r="14" spans="1:8">
      <c r="A14" s="165"/>
      <c r="B14" s="166"/>
      <c r="C14" s="167"/>
      <c r="D14" s="168">
        <v>31188</v>
      </c>
      <c r="E14" s="169"/>
      <c r="F14" s="170">
        <v>24526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3.39</v>
      </c>
      <c r="C19" s="179">
        <f>ROUND(VALUE(SUBSTITUTE(実質収支比率等に係る経年分析!G$48,"▲","-")),2)</f>
        <v>4.2</v>
      </c>
      <c r="D19" s="179">
        <f>ROUND(VALUE(SUBSTITUTE(実質収支比率等に係る経年分析!H$48,"▲","-")),2)</f>
        <v>2.0299999999999998</v>
      </c>
      <c r="E19" s="179">
        <f>ROUND(VALUE(SUBSTITUTE(実質収支比率等に係る経年分析!I$48,"▲","-")),2)</f>
        <v>0.56999999999999995</v>
      </c>
      <c r="F19" s="179">
        <f>ROUND(VALUE(SUBSTITUTE(実質収支比率等に係る経年分析!J$48,"▲","-")),2)</f>
        <v>1.93</v>
      </c>
    </row>
    <row r="20" spans="1:11">
      <c r="A20" s="179" t="s">
        <v>55</v>
      </c>
      <c r="B20" s="179">
        <f>ROUND(VALUE(SUBSTITUTE(実質収支比率等に係る経年分析!F$47,"▲","-")),2)</f>
        <v>12.19</v>
      </c>
      <c r="C20" s="179">
        <f>ROUND(VALUE(SUBSTITUTE(実質収支比率等に係る経年分析!G$47,"▲","-")),2)</f>
        <v>12.11</v>
      </c>
      <c r="D20" s="179">
        <f>ROUND(VALUE(SUBSTITUTE(実質収支比率等に係る経年分析!H$47,"▲","-")),2)</f>
        <v>9.85</v>
      </c>
      <c r="E20" s="179">
        <f>ROUND(VALUE(SUBSTITUTE(実質収支比率等に係る経年分析!I$47,"▲","-")),2)</f>
        <v>5.5</v>
      </c>
      <c r="F20" s="179">
        <f>ROUND(VALUE(SUBSTITUTE(実質収支比率等に係る経年分析!J$47,"▲","-")),2)</f>
        <v>5.97</v>
      </c>
    </row>
    <row r="21" spans="1:11">
      <c r="A21" s="179" t="s">
        <v>56</v>
      </c>
      <c r="B21" s="179">
        <f>IF(ISNUMBER(VALUE(SUBSTITUTE(実質収支比率等に係る経年分析!F$49,"▲","-"))),ROUND(VALUE(SUBSTITUTE(実質収支比率等に係る経年分析!F$49,"▲","-")),2),NA())</f>
        <v>-0.1</v>
      </c>
      <c r="C21" s="179">
        <f>IF(ISNUMBER(VALUE(SUBSTITUTE(実質収支比率等に係る経年分析!G$49,"▲","-"))),ROUND(VALUE(SUBSTITUTE(実質収支比率等に係る経年分析!G$49,"▲","-")),2),NA())</f>
        <v>0.83</v>
      </c>
      <c r="D21" s="179">
        <f>IF(ISNUMBER(VALUE(SUBSTITUTE(実質収支比率等に係る経年分析!H$49,"▲","-"))),ROUND(VALUE(SUBSTITUTE(実質収支比率等に係る経年分析!H$49,"▲","-")),2),NA())</f>
        <v>-4.63</v>
      </c>
      <c r="E21" s="179">
        <f>IF(ISNUMBER(VALUE(SUBSTITUTE(実質収支比率等に係る経年分析!I$49,"▲","-"))),ROUND(VALUE(SUBSTITUTE(実質収支比率等に係る経年分析!I$49,"▲","-")),2),NA())</f>
        <v>-6.07</v>
      </c>
      <c r="F21" s="179">
        <f>IF(ISNUMBER(VALUE(SUBSTITUTE(実質収支比率等に係る経年分析!J$49,"▲","-"))),ROUND(VALUE(SUBSTITUTE(実質収支比率等に係る経年分析!J$49,"▲","-")),2),NA())</f>
        <v>1.79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国民健康保険寺泊診療所事業特別会計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2.0299999999999998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0.56999999999999995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14721</v>
      </c>
      <c r="E42" s="181"/>
      <c r="F42" s="181"/>
      <c r="G42" s="181">
        <f>'実質公債費比率（分子）の構造'!L$52</f>
        <v>14735</v>
      </c>
      <c r="H42" s="181"/>
      <c r="I42" s="181"/>
      <c r="J42" s="181">
        <f>'実質公債費比率（分子）の構造'!M$52</f>
        <v>14683</v>
      </c>
      <c r="K42" s="181"/>
      <c r="L42" s="181"/>
      <c r="M42" s="181">
        <f>'実質公債費比率（分子）の構造'!N$52</f>
        <v>14089</v>
      </c>
      <c r="N42" s="181"/>
      <c r="O42" s="181"/>
      <c r="P42" s="181">
        <f>'実質公債費比率（分子）の構造'!O$52</f>
        <v>13584</v>
      </c>
    </row>
    <row r="43" spans="1:16">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282</v>
      </c>
      <c r="C44" s="181"/>
      <c r="D44" s="181"/>
      <c r="E44" s="181">
        <f>'実質公債費比率（分子）の構造'!L$50</f>
        <v>273</v>
      </c>
      <c r="F44" s="181"/>
      <c r="G44" s="181"/>
      <c r="H44" s="181">
        <f>'実質公債費比率（分子）の構造'!M$50</f>
        <v>187</v>
      </c>
      <c r="I44" s="181"/>
      <c r="J44" s="181"/>
      <c r="K44" s="181">
        <f>'実質公債費比率（分子）の構造'!N$50</f>
        <v>166</v>
      </c>
      <c r="L44" s="181"/>
      <c r="M44" s="181"/>
      <c r="N44" s="181">
        <f>'実質公債費比率（分子）の構造'!O$50</f>
        <v>82</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3</v>
      </c>
      <c r="O45" s="181"/>
      <c r="P45" s="181"/>
    </row>
    <row r="46" spans="1:16">
      <c r="A46" s="181" t="s">
        <v>67</v>
      </c>
      <c r="B46" s="181">
        <f>'実質公債費比率（分子）の構造'!K$48</f>
        <v>3440</v>
      </c>
      <c r="C46" s="181"/>
      <c r="D46" s="181"/>
      <c r="E46" s="181">
        <f>'実質公債費比率（分子）の構造'!L$48</f>
        <v>3043</v>
      </c>
      <c r="F46" s="181"/>
      <c r="G46" s="181"/>
      <c r="H46" s="181">
        <f>'実質公債費比率（分子）の構造'!M$48</f>
        <v>2840</v>
      </c>
      <c r="I46" s="181"/>
      <c r="J46" s="181"/>
      <c r="K46" s="181">
        <f>'実質公債費比率（分子）の構造'!N$48</f>
        <v>2577</v>
      </c>
      <c r="L46" s="181"/>
      <c r="M46" s="181"/>
      <c r="N46" s="181">
        <f>'実質公債費比率（分子）の構造'!O$48</f>
        <v>2524</v>
      </c>
      <c r="O46" s="181"/>
      <c r="P46" s="181"/>
    </row>
    <row r="47" spans="1:16">
      <c r="A47" s="181" t="s">
        <v>68</v>
      </c>
      <c r="B47" s="181">
        <f>'実質公債費比率（分子）の構造'!K$47</f>
        <v>83</v>
      </c>
      <c r="C47" s="181"/>
      <c r="D47" s="181"/>
      <c r="E47" s="181">
        <f>'実質公債費比率（分子）の構造'!L$47</f>
        <v>83</v>
      </c>
      <c r="F47" s="181"/>
      <c r="G47" s="181"/>
      <c r="H47" s="181">
        <f>'実質公債費比率（分子）の構造'!M$47</f>
        <v>50</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16469</v>
      </c>
      <c r="C49" s="181"/>
      <c r="D49" s="181"/>
      <c r="E49" s="181">
        <f>'実質公債費比率（分子）の構造'!L$45</f>
        <v>15781</v>
      </c>
      <c r="F49" s="181"/>
      <c r="G49" s="181"/>
      <c r="H49" s="181">
        <f>'実質公債費比率（分子）の構造'!M$45</f>
        <v>15409</v>
      </c>
      <c r="I49" s="181"/>
      <c r="J49" s="181"/>
      <c r="K49" s="181">
        <f>'実質公債費比率（分子）の構造'!N$45</f>
        <v>14694</v>
      </c>
      <c r="L49" s="181"/>
      <c r="M49" s="181"/>
      <c r="N49" s="181">
        <f>'実質公債費比率（分子）の構造'!O$45</f>
        <v>14042</v>
      </c>
      <c r="O49" s="181"/>
      <c r="P49" s="181"/>
    </row>
    <row r="50" spans="1:16">
      <c r="A50" s="181" t="s">
        <v>71</v>
      </c>
      <c r="B50" s="181" t="e">
        <f>NA()</f>
        <v>#N/A</v>
      </c>
      <c r="C50" s="181">
        <f>IF(ISNUMBER('実質公債費比率（分子）の構造'!K$53),'実質公債費比率（分子）の構造'!K$53,NA())</f>
        <v>5554</v>
      </c>
      <c r="D50" s="181" t="e">
        <f>NA()</f>
        <v>#N/A</v>
      </c>
      <c r="E50" s="181" t="e">
        <f>NA()</f>
        <v>#N/A</v>
      </c>
      <c r="F50" s="181">
        <f>IF(ISNUMBER('実質公債費比率（分子）の構造'!L$53),'実質公債費比率（分子）の構造'!L$53,NA())</f>
        <v>4446</v>
      </c>
      <c r="G50" s="181" t="e">
        <f>NA()</f>
        <v>#N/A</v>
      </c>
      <c r="H50" s="181" t="e">
        <f>NA()</f>
        <v>#N/A</v>
      </c>
      <c r="I50" s="181">
        <f>IF(ISNUMBER('実質公債費比率（分子）の構造'!M$53),'実質公債費比率（分子）の構造'!M$53,NA())</f>
        <v>3804</v>
      </c>
      <c r="J50" s="181" t="e">
        <f>NA()</f>
        <v>#N/A</v>
      </c>
      <c r="K50" s="181" t="e">
        <f>NA()</f>
        <v>#N/A</v>
      </c>
      <c r="L50" s="181">
        <f>IF(ISNUMBER('実質公債費比率（分子）の構造'!N$53),'実質公債費比率（分子）の構造'!N$53,NA())</f>
        <v>3349</v>
      </c>
      <c r="M50" s="181" t="e">
        <f>NA()</f>
        <v>#N/A</v>
      </c>
      <c r="N50" s="181" t="e">
        <f>NA()</f>
        <v>#N/A</v>
      </c>
      <c r="O50" s="181">
        <f>IF(ISNUMBER('実質公債費比率（分子）の構造'!O$53),'実質公債費比率（分子）の構造'!O$53,NA())</f>
        <v>3067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141430</v>
      </c>
      <c r="E56" s="180"/>
      <c r="F56" s="180"/>
      <c r="G56" s="180">
        <f>'将来負担比率（分子）の構造'!J$52</f>
        <v>137405</v>
      </c>
      <c r="H56" s="180"/>
      <c r="I56" s="180"/>
      <c r="J56" s="180">
        <f>'将来負担比率（分子）の構造'!K$52</f>
        <v>136510</v>
      </c>
      <c r="K56" s="180"/>
      <c r="L56" s="180"/>
      <c r="M56" s="180">
        <f>'将来負担比率（分子）の構造'!L$52</f>
        <v>133265</v>
      </c>
      <c r="N56" s="180"/>
      <c r="O56" s="180"/>
      <c r="P56" s="180">
        <f>'将来負担比率（分子）の構造'!M$52</f>
        <v>128891</v>
      </c>
    </row>
    <row r="57" spans="1:16">
      <c r="A57" s="180" t="s">
        <v>42</v>
      </c>
      <c r="B57" s="180"/>
      <c r="C57" s="180"/>
      <c r="D57" s="180">
        <f>'将来負担比率（分子）の構造'!I$51</f>
        <v>13240</v>
      </c>
      <c r="E57" s="180"/>
      <c r="F57" s="180"/>
      <c r="G57" s="180">
        <f>'将来負担比率（分子）の構造'!J$51</f>
        <v>10871</v>
      </c>
      <c r="H57" s="180"/>
      <c r="I57" s="180"/>
      <c r="J57" s="180">
        <f>'将来負担比率（分子）の構造'!K$51</f>
        <v>9029</v>
      </c>
      <c r="K57" s="180"/>
      <c r="L57" s="180"/>
      <c r="M57" s="180">
        <f>'将来負担比率（分子）の構造'!L$51</f>
        <v>9105</v>
      </c>
      <c r="N57" s="180"/>
      <c r="O57" s="180"/>
      <c r="P57" s="180">
        <f>'将来負担比率（分子）の構造'!M$51</f>
        <v>8931</v>
      </c>
    </row>
    <row r="58" spans="1:16">
      <c r="A58" s="180" t="s">
        <v>41</v>
      </c>
      <c r="B58" s="180"/>
      <c r="C58" s="180"/>
      <c r="D58" s="180">
        <f>'将来負担比率（分子）の構造'!I$50</f>
        <v>19212</v>
      </c>
      <c r="E58" s="180"/>
      <c r="F58" s="180"/>
      <c r="G58" s="180">
        <f>'将来負担比率（分子）の構造'!J$50</f>
        <v>19739</v>
      </c>
      <c r="H58" s="180"/>
      <c r="I58" s="180"/>
      <c r="J58" s="180">
        <f>'将来負担比率（分子）の構造'!K$50</f>
        <v>17906</v>
      </c>
      <c r="K58" s="180"/>
      <c r="L58" s="180"/>
      <c r="M58" s="180">
        <f>'将来負担比率（分子）の構造'!L$50</f>
        <v>15055</v>
      </c>
      <c r="N58" s="180"/>
      <c r="O58" s="180"/>
      <c r="P58" s="180">
        <f>'将来負担比率（分子）の構造'!M$50</f>
        <v>14363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150</v>
      </c>
      <c r="C61" s="180"/>
      <c r="D61" s="180"/>
      <c r="E61" s="180">
        <f>'将来負担比率（分子）の構造'!J$46</f>
        <v>70</v>
      </c>
      <c r="F61" s="180"/>
      <c r="G61" s="180"/>
      <c r="H61" s="180">
        <f>'将来負担比率（分子）の構造'!K$46</f>
        <v>293</v>
      </c>
      <c r="I61" s="180"/>
      <c r="J61" s="180"/>
      <c r="K61" s="180">
        <f>'将来負担比率（分子）の構造'!L$46</f>
        <v>96</v>
      </c>
      <c r="L61" s="180"/>
      <c r="M61" s="180"/>
      <c r="N61" s="180">
        <f>'将来負担比率（分子）の構造'!M$46</f>
        <v>55</v>
      </c>
      <c r="O61" s="180"/>
      <c r="P61" s="180"/>
    </row>
    <row r="62" spans="1:16">
      <c r="A62" s="180" t="s">
        <v>35</v>
      </c>
      <c r="B62" s="180">
        <f>'将来負担比率（分子）の構造'!I$45</f>
        <v>16721</v>
      </c>
      <c r="C62" s="180"/>
      <c r="D62" s="180"/>
      <c r="E62" s="180">
        <f>'将来負担比率（分子）の構造'!J$45</f>
        <v>16386</v>
      </c>
      <c r="F62" s="180"/>
      <c r="G62" s="180"/>
      <c r="H62" s="180">
        <f>'将来負担比率（分子）の構造'!K$45</f>
        <v>16794</v>
      </c>
      <c r="I62" s="180"/>
      <c r="J62" s="180"/>
      <c r="K62" s="180">
        <f>'将来負担比率（分子）の構造'!L$45</f>
        <v>16081</v>
      </c>
      <c r="L62" s="180"/>
      <c r="M62" s="180"/>
      <c r="N62" s="180">
        <f>'将来負担比率（分子）の構造'!M$45</f>
        <v>16297</v>
      </c>
      <c r="O62" s="180"/>
      <c r="P62" s="180"/>
    </row>
    <row r="63" spans="1:16">
      <c r="A63" s="180" t="s">
        <v>34</v>
      </c>
      <c r="B63" s="180">
        <f>'将来負担比率（分子）の構造'!I$44</f>
        <v>20</v>
      </c>
      <c r="C63" s="180"/>
      <c r="D63" s="180"/>
      <c r="E63" s="180">
        <f>'将来負担比率（分子）の構造'!J$44</f>
        <v>35</v>
      </c>
      <c r="F63" s="180"/>
      <c r="G63" s="180"/>
      <c r="H63" s="180">
        <f>'将来負担比率（分子）の構造'!K$44</f>
        <v>33</v>
      </c>
      <c r="I63" s="180"/>
      <c r="J63" s="180"/>
      <c r="K63" s="180">
        <f>'将来負担比率（分子）の構造'!L$44</f>
        <v>114</v>
      </c>
      <c r="L63" s="180"/>
      <c r="M63" s="180"/>
      <c r="N63" s="180">
        <f>'将来負担比率（分子）の構造'!M$44</f>
        <v>118</v>
      </c>
      <c r="O63" s="180"/>
      <c r="P63" s="180"/>
    </row>
    <row r="64" spans="1:16">
      <c r="A64" s="180" t="s">
        <v>33</v>
      </c>
      <c r="B64" s="180">
        <f>'将来負担比率（分子）の構造'!I$43</f>
        <v>42473</v>
      </c>
      <c r="C64" s="180"/>
      <c r="D64" s="180"/>
      <c r="E64" s="180">
        <f>'将来負担比率（分子）の構造'!J$43</f>
        <v>32310</v>
      </c>
      <c r="F64" s="180"/>
      <c r="G64" s="180"/>
      <c r="H64" s="180">
        <f>'将来負担比率（分子）の構造'!K$43</f>
        <v>25380</v>
      </c>
      <c r="I64" s="180"/>
      <c r="J64" s="180"/>
      <c r="K64" s="180">
        <f>'将来負担比率（分子）の構造'!L$43</f>
        <v>23661</v>
      </c>
      <c r="L64" s="180"/>
      <c r="M64" s="180"/>
      <c r="N64" s="180">
        <f>'将来負担比率（分子）の構造'!M$43</f>
        <v>20989</v>
      </c>
      <c r="O64" s="180"/>
      <c r="P64" s="180"/>
    </row>
    <row r="65" spans="1:16">
      <c r="A65" s="180" t="s">
        <v>32</v>
      </c>
      <c r="B65" s="180">
        <f>'将来負担比率（分子）の構造'!I$42</f>
        <v>1292</v>
      </c>
      <c r="C65" s="180"/>
      <c r="D65" s="180"/>
      <c r="E65" s="180">
        <f>'将来負担比率（分子）の構造'!J$42</f>
        <v>1017</v>
      </c>
      <c r="F65" s="180"/>
      <c r="G65" s="180"/>
      <c r="H65" s="180">
        <f>'将来負担比率（分子）の構造'!K$42</f>
        <v>623</v>
      </c>
      <c r="I65" s="180"/>
      <c r="J65" s="180"/>
      <c r="K65" s="180">
        <f>'将来負担比率（分子）の構造'!L$42</f>
        <v>722</v>
      </c>
      <c r="L65" s="180"/>
      <c r="M65" s="180"/>
      <c r="N65" s="180">
        <f>'将来負担比率（分子）の構造'!M$42</f>
        <v>737</v>
      </c>
      <c r="O65" s="180"/>
      <c r="P65" s="180"/>
    </row>
    <row r="66" spans="1:16">
      <c r="A66" s="180" t="s">
        <v>31</v>
      </c>
      <c r="B66" s="180">
        <f>'将来負担比率（分子）の構造'!I$41</f>
        <v>153311</v>
      </c>
      <c r="C66" s="180"/>
      <c r="D66" s="180"/>
      <c r="E66" s="180">
        <f>'将来負担比率（分子）の構造'!J$41</f>
        <v>152033</v>
      </c>
      <c r="F66" s="180"/>
      <c r="G66" s="180"/>
      <c r="H66" s="180">
        <f>'将来負担比率（分子）の構造'!K$41</f>
        <v>151270</v>
      </c>
      <c r="I66" s="180"/>
      <c r="J66" s="180"/>
      <c r="K66" s="180">
        <f>'将来負担比率（分子）の構造'!L$41</f>
        <v>151940</v>
      </c>
      <c r="L66" s="180"/>
      <c r="M66" s="180"/>
      <c r="N66" s="180">
        <f>'将来負担比率（分子）の構造'!M$41</f>
        <v>153376</v>
      </c>
      <c r="O66" s="180"/>
      <c r="P66" s="180"/>
    </row>
    <row r="67" spans="1:16">
      <c r="A67" s="180" t="s">
        <v>75</v>
      </c>
      <c r="B67" s="180" t="e">
        <f>NA()</f>
        <v>#N/A</v>
      </c>
      <c r="C67" s="180">
        <f>IF(ISNUMBER('将来負担比率（分子）の構造'!I$53), IF('将来負担比率（分子）の構造'!I$53 &lt; 0, 0, '将来負担比率（分子）の構造'!I$53), NA())</f>
        <v>40084</v>
      </c>
      <c r="D67" s="180" t="e">
        <f>NA()</f>
        <v>#N/A</v>
      </c>
      <c r="E67" s="180" t="e">
        <f>NA()</f>
        <v>#N/A</v>
      </c>
      <c r="F67" s="180">
        <f>IF(ISNUMBER('将来負担比率（分子）の構造'!J$53), IF('将来負担比率（分子）の構造'!J$53 &lt; 0, 0, '将来負担比率（分子）の構造'!J$53), NA())</f>
        <v>33835</v>
      </c>
      <c r="G67" s="180" t="e">
        <f>NA()</f>
        <v>#N/A</v>
      </c>
      <c r="H67" s="180" t="e">
        <f>NA()</f>
        <v>#N/A</v>
      </c>
      <c r="I67" s="180">
        <f>IF(ISNUMBER('将来負担比率（分子）の構造'!K$53), IF('将来負担比率（分子）の構造'!K$53 &lt; 0, 0, '将来負担比率（分子）の構造'!K$53), NA())</f>
        <v>30949</v>
      </c>
      <c r="J67" s="180" t="e">
        <f>NA()</f>
        <v>#N/A</v>
      </c>
      <c r="K67" s="180" t="e">
        <f>NA()</f>
        <v>#N/A</v>
      </c>
      <c r="L67" s="180">
        <f>IF(ISNUMBER('将来負担比率（分子）の構造'!L$53), IF('将来負担比率（分子）の構造'!L$53 &lt; 0, 0, '将来負担比率（分子）の構造'!L$53), NA())</f>
        <v>35190</v>
      </c>
      <c r="M67" s="180" t="e">
        <f>NA()</f>
        <v>#N/A</v>
      </c>
      <c r="N67" s="180" t="e">
        <f>NA()</f>
        <v>#N/A</v>
      </c>
      <c r="O67" s="180">
        <f>IF(ISNUMBER('将来負担比率（分子）の構造'!M$53), IF('将来負担比率（分子）の構造'!M$53 &lt; 0, 0, '将来負担比率（分子）の構造'!M$53), NA())</f>
        <v>39387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7132</v>
      </c>
      <c r="C72" s="184">
        <f>基金残高に係る経年分析!G55</f>
        <v>3898</v>
      </c>
      <c r="D72" s="184">
        <f>基金残高に係る経年分析!H55</f>
        <v>4199</v>
      </c>
    </row>
    <row r="73" spans="1:16">
      <c r="A73" s="183" t="s">
        <v>78</v>
      </c>
      <c r="B73" s="184">
        <f>基金残高に係る経年分析!F56</f>
        <v>829</v>
      </c>
      <c r="C73" s="184">
        <f>基金残高に係る経年分析!G56</f>
        <v>829</v>
      </c>
      <c r="D73" s="184">
        <f>基金残高に係る経年分析!H56</f>
        <v>29</v>
      </c>
    </row>
    <row r="74" spans="1:16">
      <c r="A74" s="183" t="s">
        <v>79</v>
      </c>
      <c r="B74" s="184">
        <f>基金残高に係る経年分析!F57</f>
        <v>10150</v>
      </c>
      <c r="C74" s="184">
        <f>基金残高に係る経年分析!G57</f>
        <v>10142</v>
      </c>
      <c r="D74" s="184">
        <f>基金残高に係る経年分析!H57</f>
        <v>10117</v>
      </c>
    </row>
  </sheetData>
  <sheetProtection algorithmName="SHA-512" hashValue="hYwsGACLaMUD21TOfxcSnzFYlQ9AeMOKvyxNZQB5ZCBdTAxhYOcu8YTuH24ty1KxDVIPlvkxYsBV3+8DxdES0A==" saltValue="6OgcBJBspwwlGFD4nIAQY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37921302</v>
      </c>
      <c r="S5" s="669"/>
      <c r="T5" s="669"/>
      <c r="U5" s="669"/>
      <c r="V5" s="669"/>
      <c r="W5" s="669"/>
      <c r="X5" s="669"/>
      <c r="Y5" s="670"/>
      <c r="Z5" s="671">
        <v>29.8</v>
      </c>
      <c r="AA5" s="671"/>
      <c r="AB5" s="671"/>
      <c r="AC5" s="671"/>
      <c r="AD5" s="672">
        <v>36373178</v>
      </c>
      <c r="AE5" s="672"/>
      <c r="AF5" s="672"/>
      <c r="AG5" s="672"/>
      <c r="AH5" s="672"/>
      <c r="AI5" s="672"/>
      <c r="AJ5" s="672"/>
      <c r="AK5" s="672"/>
      <c r="AL5" s="673">
        <v>54.4</v>
      </c>
      <c r="AM5" s="674"/>
      <c r="AN5" s="674"/>
      <c r="AO5" s="675"/>
      <c r="AP5" s="665" t="s">
        <v>225</v>
      </c>
      <c r="AQ5" s="666"/>
      <c r="AR5" s="666"/>
      <c r="AS5" s="666"/>
      <c r="AT5" s="666"/>
      <c r="AU5" s="666"/>
      <c r="AV5" s="666"/>
      <c r="AW5" s="666"/>
      <c r="AX5" s="666"/>
      <c r="AY5" s="666"/>
      <c r="AZ5" s="666"/>
      <c r="BA5" s="666"/>
      <c r="BB5" s="666"/>
      <c r="BC5" s="666"/>
      <c r="BD5" s="666"/>
      <c r="BE5" s="666"/>
      <c r="BF5" s="667"/>
      <c r="BG5" s="679">
        <v>36331370</v>
      </c>
      <c r="BH5" s="680"/>
      <c r="BI5" s="680"/>
      <c r="BJ5" s="680"/>
      <c r="BK5" s="680"/>
      <c r="BL5" s="680"/>
      <c r="BM5" s="680"/>
      <c r="BN5" s="681"/>
      <c r="BO5" s="682">
        <v>95.8</v>
      </c>
      <c r="BP5" s="682"/>
      <c r="BQ5" s="682"/>
      <c r="BR5" s="682"/>
      <c r="BS5" s="683">
        <v>569187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1186578</v>
      </c>
      <c r="S6" s="680"/>
      <c r="T6" s="680"/>
      <c r="U6" s="680"/>
      <c r="V6" s="680"/>
      <c r="W6" s="680"/>
      <c r="X6" s="680"/>
      <c r="Y6" s="681"/>
      <c r="Z6" s="682">
        <v>0.9</v>
      </c>
      <c r="AA6" s="682"/>
      <c r="AB6" s="682"/>
      <c r="AC6" s="682"/>
      <c r="AD6" s="683">
        <v>1186578</v>
      </c>
      <c r="AE6" s="683"/>
      <c r="AF6" s="683"/>
      <c r="AG6" s="683"/>
      <c r="AH6" s="683"/>
      <c r="AI6" s="683"/>
      <c r="AJ6" s="683"/>
      <c r="AK6" s="683"/>
      <c r="AL6" s="684">
        <v>1.8</v>
      </c>
      <c r="AM6" s="685"/>
      <c r="AN6" s="685"/>
      <c r="AO6" s="686"/>
      <c r="AP6" s="676" t="s">
        <v>230</v>
      </c>
      <c r="AQ6" s="677"/>
      <c r="AR6" s="677"/>
      <c r="AS6" s="677"/>
      <c r="AT6" s="677"/>
      <c r="AU6" s="677"/>
      <c r="AV6" s="677"/>
      <c r="AW6" s="677"/>
      <c r="AX6" s="677"/>
      <c r="AY6" s="677"/>
      <c r="AZ6" s="677"/>
      <c r="BA6" s="677"/>
      <c r="BB6" s="677"/>
      <c r="BC6" s="677"/>
      <c r="BD6" s="677"/>
      <c r="BE6" s="677"/>
      <c r="BF6" s="678"/>
      <c r="BG6" s="679">
        <v>36331370</v>
      </c>
      <c r="BH6" s="680"/>
      <c r="BI6" s="680"/>
      <c r="BJ6" s="680"/>
      <c r="BK6" s="680"/>
      <c r="BL6" s="680"/>
      <c r="BM6" s="680"/>
      <c r="BN6" s="681"/>
      <c r="BO6" s="682">
        <v>95.8</v>
      </c>
      <c r="BP6" s="682"/>
      <c r="BQ6" s="682"/>
      <c r="BR6" s="682"/>
      <c r="BS6" s="683">
        <v>569187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540406</v>
      </c>
      <c r="CS6" s="680"/>
      <c r="CT6" s="680"/>
      <c r="CU6" s="680"/>
      <c r="CV6" s="680"/>
      <c r="CW6" s="680"/>
      <c r="CX6" s="680"/>
      <c r="CY6" s="681"/>
      <c r="CZ6" s="673">
        <v>0.4</v>
      </c>
      <c r="DA6" s="674"/>
      <c r="DB6" s="674"/>
      <c r="DC6" s="693"/>
      <c r="DD6" s="688" t="s">
        <v>130</v>
      </c>
      <c r="DE6" s="680"/>
      <c r="DF6" s="680"/>
      <c r="DG6" s="680"/>
      <c r="DH6" s="680"/>
      <c r="DI6" s="680"/>
      <c r="DJ6" s="680"/>
      <c r="DK6" s="680"/>
      <c r="DL6" s="680"/>
      <c r="DM6" s="680"/>
      <c r="DN6" s="680"/>
      <c r="DO6" s="680"/>
      <c r="DP6" s="681"/>
      <c r="DQ6" s="688">
        <v>539702</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56029</v>
      </c>
      <c r="S7" s="680"/>
      <c r="T7" s="680"/>
      <c r="U7" s="680"/>
      <c r="V7" s="680"/>
      <c r="W7" s="680"/>
      <c r="X7" s="680"/>
      <c r="Y7" s="681"/>
      <c r="Z7" s="682">
        <v>0</v>
      </c>
      <c r="AA7" s="682"/>
      <c r="AB7" s="682"/>
      <c r="AC7" s="682"/>
      <c r="AD7" s="683">
        <v>56029</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16837928</v>
      </c>
      <c r="BH7" s="680"/>
      <c r="BI7" s="680"/>
      <c r="BJ7" s="680"/>
      <c r="BK7" s="680"/>
      <c r="BL7" s="680"/>
      <c r="BM7" s="680"/>
      <c r="BN7" s="681"/>
      <c r="BO7" s="682">
        <v>44.4</v>
      </c>
      <c r="BP7" s="682"/>
      <c r="BQ7" s="682"/>
      <c r="BR7" s="682"/>
      <c r="BS7" s="683">
        <v>569187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13516085</v>
      </c>
      <c r="CS7" s="680"/>
      <c r="CT7" s="680"/>
      <c r="CU7" s="680"/>
      <c r="CV7" s="680"/>
      <c r="CW7" s="680"/>
      <c r="CX7" s="680"/>
      <c r="CY7" s="681"/>
      <c r="CZ7" s="682">
        <v>10.8</v>
      </c>
      <c r="DA7" s="682"/>
      <c r="DB7" s="682"/>
      <c r="DC7" s="682"/>
      <c r="DD7" s="688">
        <v>920495</v>
      </c>
      <c r="DE7" s="680"/>
      <c r="DF7" s="680"/>
      <c r="DG7" s="680"/>
      <c r="DH7" s="680"/>
      <c r="DI7" s="680"/>
      <c r="DJ7" s="680"/>
      <c r="DK7" s="680"/>
      <c r="DL7" s="680"/>
      <c r="DM7" s="680"/>
      <c r="DN7" s="680"/>
      <c r="DO7" s="680"/>
      <c r="DP7" s="681"/>
      <c r="DQ7" s="688">
        <v>11765623</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112005</v>
      </c>
      <c r="S8" s="680"/>
      <c r="T8" s="680"/>
      <c r="U8" s="680"/>
      <c r="V8" s="680"/>
      <c r="W8" s="680"/>
      <c r="X8" s="680"/>
      <c r="Y8" s="681"/>
      <c r="Z8" s="682">
        <v>0.1</v>
      </c>
      <c r="AA8" s="682"/>
      <c r="AB8" s="682"/>
      <c r="AC8" s="682"/>
      <c r="AD8" s="683">
        <v>112005</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482589</v>
      </c>
      <c r="BH8" s="680"/>
      <c r="BI8" s="680"/>
      <c r="BJ8" s="680"/>
      <c r="BK8" s="680"/>
      <c r="BL8" s="680"/>
      <c r="BM8" s="680"/>
      <c r="BN8" s="681"/>
      <c r="BO8" s="682">
        <v>1.3</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36109703</v>
      </c>
      <c r="CS8" s="680"/>
      <c r="CT8" s="680"/>
      <c r="CU8" s="680"/>
      <c r="CV8" s="680"/>
      <c r="CW8" s="680"/>
      <c r="CX8" s="680"/>
      <c r="CY8" s="681"/>
      <c r="CZ8" s="682">
        <v>28.7</v>
      </c>
      <c r="DA8" s="682"/>
      <c r="DB8" s="682"/>
      <c r="DC8" s="682"/>
      <c r="DD8" s="688">
        <v>606483</v>
      </c>
      <c r="DE8" s="680"/>
      <c r="DF8" s="680"/>
      <c r="DG8" s="680"/>
      <c r="DH8" s="680"/>
      <c r="DI8" s="680"/>
      <c r="DJ8" s="680"/>
      <c r="DK8" s="680"/>
      <c r="DL8" s="680"/>
      <c r="DM8" s="680"/>
      <c r="DN8" s="680"/>
      <c r="DO8" s="680"/>
      <c r="DP8" s="681"/>
      <c r="DQ8" s="688">
        <v>18915611</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86768</v>
      </c>
      <c r="S9" s="680"/>
      <c r="T9" s="680"/>
      <c r="U9" s="680"/>
      <c r="V9" s="680"/>
      <c r="W9" s="680"/>
      <c r="X9" s="680"/>
      <c r="Y9" s="681"/>
      <c r="Z9" s="682">
        <v>0.1</v>
      </c>
      <c r="AA9" s="682"/>
      <c r="AB9" s="682"/>
      <c r="AC9" s="682"/>
      <c r="AD9" s="683">
        <v>86768</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12607378</v>
      </c>
      <c r="BH9" s="680"/>
      <c r="BI9" s="680"/>
      <c r="BJ9" s="680"/>
      <c r="BK9" s="680"/>
      <c r="BL9" s="680"/>
      <c r="BM9" s="680"/>
      <c r="BN9" s="681"/>
      <c r="BO9" s="682">
        <v>33.200000000000003</v>
      </c>
      <c r="BP9" s="682"/>
      <c r="BQ9" s="682"/>
      <c r="BR9" s="682"/>
      <c r="BS9" s="688" t="s">
        <v>130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8525330</v>
      </c>
      <c r="CS9" s="680"/>
      <c r="CT9" s="680"/>
      <c r="CU9" s="680"/>
      <c r="CV9" s="680"/>
      <c r="CW9" s="680"/>
      <c r="CX9" s="680"/>
      <c r="CY9" s="681"/>
      <c r="CZ9" s="682">
        <v>6.8</v>
      </c>
      <c r="DA9" s="682"/>
      <c r="DB9" s="682"/>
      <c r="DC9" s="682"/>
      <c r="DD9" s="688">
        <v>1391698</v>
      </c>
      <c r="DE9" s="680"/>
      <c r="DF9" s="680"/>
      <c r="DG9" s="680"/>
      <c r="DH9" s="680"/>
      <c r="DI9" s="680"/>
      <c r="DJ9" s="680"/>
      <c r="DK9" s="680"/>
      <c r="DL9" s="680"/>
      <c r="DM9" s="680"/>
      <c r="DN9" s="680"/>
      <c r="DO9" s="680"/>
      <c r="DP9" s="681"/>
      <c r="DQ9" s="688">
        <v>6055597</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870616</v>
      </c>
      <c r="BH10" s="680"/>
      <c r="BI10" s="680"/>
      <c r="BJ10" s="680"/>
      <c r="BK10" s="680"/>
      <c r="BL10" s="680"/>
      <c r="BM10" s="680"/>
      <c r="BN10" s="681"/>
      <c r="BO10" s="682">
        <v>2.2999999999999998</v>
      </c>
      <c r="BP10" s="682"/>
      <c r="BQ10" s="682"/>
      <c r="BR10" s="682"/>
      <c r="BS10" s="688" t="s">
        <v>237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482649</v>
      </c>
      <c r="CS10" s="680"/>
      <c r="CT10" s="680"/>
      <c r="CU10" s="680"/>
      <c r="CV10" s="680"/>
      <c r="CW10" s="680"/>
      <c r="CX10" s="680"/>
      <c r="CY10" s="681"/>
      <c r="CZ10" s="682">
        <v>0.4</v>
      </c>
      <c r="DA10" s="682"/>
      <c r="DB10" s="682"/>
      <c r="DC10" s="682"/>
      <c r="DD10" s="688" t="s">
        <v>237</v>
      </c>
      <c r="DE10" s="680"/>
      <c r="DF10" s="680"/>
      <c r="DG10" s="680"/>
      <c r="DH10" s="680"/>
      <c r="DI10" s="680"/>
      <c r="DJ10" s="680"/>
      <c r="DK10" s="680"/>
      <c r="DL10" s="680"/>
      <c r="DM10" s="680"/>
      <c r="DN10" s="680"/>
      <c r="DO10" s="680"/>
      <c r="DP10" s="681"/>
      <c r="DQ10" s="688">
        <v>162344</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130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2877345</v>
      </c>
      <c r="BH11" s="680"/>
      <c r="BI11" s="680"/>
      <c r="BJ11" s="680"/>
      <c r="BK11" s="680"/>
      <c r="BL11" s="680"/>
      <c r="BM11" s="680"/>
      <c r="BN11" s="681"/>
      <c r="BO11" s="682">
        <v>7.6</v>
      </c>
      <c r="BP11" s="682"/>
      <c r="BQ11" s="682"/>
      <c r="BR11" s="682"/>
      <c r="BS11" s="688">
        <v>569187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3278507</v>
      </c>
      <c r="CS11" s="680"/>
      <c r="CT11" s="680"/>
      <c r="CU11" s="680"/>
      <c r="CV11" s="680"/>
      <c r="CW11" s="680"/>
      <c r="CX11" s="680"/>
      <c r="CY11" s="681"/>
      <c r="CZ11" s="682">
        <v>2.6</v>
      </c>
      <c r="DA11" s="682"/>
      <c r="DB11" s="682"/>
      <c r="DC11" s="682"/>
      <c r="DD11" s="688">
        <v>574915</v>
      </c>
      <c r="DE11" s="680"/>
      <c r="DF11" s="680"/>
      <c r="DG11" s="680"/>
      <c r="DH11" s="680"/>
      <c r="DI11" s="680"/>
      <c r="DJ11" s="680"/>
      <c r="DK11" s="680"/>
      <c r="DL11" s="680"/>
      <c r="DM11" s="680"/>
      <c r="DN11" s="680"/>
      <c r="DO11" s="680"/>
      <c r="DP11" s="681"/>
      <c r="DQ11" s="688">
        <v>1927272</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5267016</v>
      </c>
      <c r="S12" s="680"/>
      <c r="T12" s="680"/>
      <c r="U12" s="680"/>
      <c r="V12" s="680"/>
      <c r="W12" s="680"/>
      <c r="X12" s="680"/>
      <c r="Y12" s="681"/>
      <c r="Z12" s="682">
        <v>4.0999999999999996</v>
      </c>
      <c r="AA12" s="682"/>
      <c r="AB12" s="682"/>
      <c r="AC12" s="682"/>
      <c r="AD12" s="683">
        <v>5267016</v>
      </c>
      <c r="AE12" s="683"/>
      <c r="AF12" s="683"/>
      <c r="AG12" s="683"/>
      <c r="AH12" s="683"/>
      <c r="AI12" s="683"/>
      <c r="AJ12" s="683"/>
      <c r="AK12" s="683"/>
      <c r="AL12" s="684">
        <v>7.9</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16536675</v>
      </c>
      <c r="BH12" s="680"/>
      <c r="BI12" s="680"/>
      <c r="BJ12" s="680"/>
      <c r="BK12" s="680"/>
      <c r="BL12" s="680"/>
      <c r="BM12" s="680"/>
      <c r="BN12" s="681"/>
      <c r="BO12" s="682">
        <v>43.6</v>
      </c>
      <c r="BP12" s="682"/>
      <c r="BQ12" s="682"/>
      <c r="BR12" s="682"/>
      <c r="BS12" s="688" t="s">
        <v>130</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4807650</v>
      </c>
      <c r="CS12" s="680"/>
      <c r="CT12" s="680"/>
      <c r="CU12" s="680"/>
      <c r="CV12" s="680"/>
      <c r="CW12" s="680"/>
      <c r="CX12" s="680"/>
      <c r="CY12" s="681"/>
      <c r="CZ12" s="682">
        <v>3.8</v>
      </c>
      <c r="DA12" s="682"/>
      <c r="DB12" s="682"/>
      <c r="DC12" s="682"/>
      <c r="DD12" s="688">
        <v>493442</v>
      </c>
      <c r="DE12" s="680"/>
      <c r="DF12" s="680"/>
      <c r="DG12" s="680"/>
      <c r="DH12" s="680"/>
      <c r="DI12" s="680"/>
      <c r="DJ12" s="680"/>
      <c r="DK12" s="680"/>
      <c r="DL12" s="680"/>
      <c r="DM12" s="680"/>
      <c r="DN12" s="680"/>
      <c r="DO12" s="680"/>
      <c r="DP12" s="681"/>
      <c r="DQ12" s="688">
        <v>1661273</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30996</v>
      </c>
      <c r="S13" s="680"/>
      <c r="T13" s="680"/>
      <c r="U13" s="680"/>
      <c r="V13" s="680"/>
      <c r="W13" s="680"/>
      <c r="X13" s="680"/>
      <c r="Y13" s="681"/>
      <c r="Z13" s="682">
        <v>0</v>
      </c>
      <c r="AA13" s="682"/>
      <c r="AB13" s="682"/>
      <c r="AC13" s="682"/>
      <c r="AD13" s="683">
        <v>30996</v>
      </c>
      <c r="AE13" s="683"/>
      <c r="AF13" s="683"/>
      <c r="AG13" s="683"/>
      <c r="AH13" s="683"/>
      <c r="AI13" s="683"/>
      <c r="AJ13" s="683"/>
      <c r="AK13" s="683"/>
      <c r="AL13" s="684">
        <v>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16511325</v>
      </c>
      <c r="BH13" s="680"/>
      <c r="BI13" s="680"/>
      <c r="BJ13" s="680"/>
      <c r="BK13" s="680"/>
      <c r="BL13" s="680"/>
      <c r="BM13" s="680"/>
      <c r="BN13" s="681"/>
      <c r="BO13" s="682">
        <v>43.5</v>
      </c>
      <c r="BP13" s="682"/>
      <c r="BQ13" s="682"/>
      <c r="BR13" s="682"/>
      <c r="BS13" s="688" t="s">
        <v>130</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23980914</v>
      </c>
      <c r="CS13" s="680"/>
      <c r="CT13" s="680"/>
      <c r="CU13" s="680"/>
      <c r="CV13" s="680"/>
      <c r="CW13" s="680"/>
      <c r="CX13" s="680"/>
      <c r="CY13" s="681"/>
      <c r="CZ13" s="682">
        <v>19.100000000000001</v>
      </c>
      <c r="DA13" s="682"/>
      <c r="DB13" s="682"/>
      <c r="DC13" s="682"/>
      <c r="DD13" s="688">
        <v>7663277</v>
      </c>
      <c r="DE13" s="680"/>
      <c r="DF13" s="680"/>
      <c r="DG13" s="680"/>
      <c r="DH13" s="680"/>
      <c r="DI13" s="680"/>
      <c r="DJ13" s="680"/>
      <c r="DK13" s="680"/>
      <c r="DL13" s="680"/>
      <c r="DM13" s="680"/>
      <c r="DN13" s="680"/>
      <c r="DO13" s="680"/>
      <c r="DP13" s="681"/>
      <c r="DQ13" s="688">
        <v>10573554</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237</v>
      </c>
      <c r="AA14" s="682"/>
      <c r="AB14" s="682"/>
      <c r="AC14" s="682"/>
      <c r="AD14" s="683" t="s">
        <v>130</v>
      </c>
      <c r="AE14" s="683"/>
      <c r="AF14" s="683"/>
      <c r="AG14" s="683"/>
      <c r="AH14" s="683"/>
      <c r="AI14" s="683"/>
      <c r="AJ14" s="683"/>
      <c r="AK14" s="683"/>
      <c r="AL14" s="684" t="s">
        <v>130</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780798</v>
      </c>
      <c r="BH14" s="680"/>
      <c r="BI14" s="680"/>
      <c r="BJ14" s="680"/>
      <c r="BK14" s="680"/>
      <c r="BL14" s="680"/>
      <c r="BM14" s="680"/>
      <c r="BN14" s="681"/>
      <c r="BO14" s="682">
        <v>2.1</v>
      </c>
      <c r="BP14" s="682"/>
      <c r="BQ14" s="682"/>
      <c r="BR14" s="682"/>
      <c r="BS14" s="688" t="s">
        <v>130</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4128633</v>
      </c>
      <c r="CS14" s="680"/>
      <c r="CT14" s="680"/>
      <c r="CU14" s="680"/>
      <c r="CV14" s="680"/>
      <c r="CW14" s="680"/>
      <c r="CX14" s="680"/>
      <c r="CY14" s="681"/>
      <c r="CZ14" s="682">
        <v>3.3</v>
      </c>
      <c r="DA14" s="682"/>
      <c r="DB14" s="682"/>
      <c r="DC14" s="682"/>
      <c r="DD14" s="688">
        <v>319717</v>
      </c>
      <c r="DE14" s="680"/>
      <c r="DF14" s="680"/>
      <c r="DG14" s="680"/>
      <c r="DH14" s="680"/>
      <c r="DI14" s="680"/>
      <c r="DJ14" s="680"/>
      <c r="DK14" s="680"/>
      <c r="DL14" s="680"/>
      <c r="DM14" s="680"/>
      <c r="DN14" s="680"/>
      <c r="DO14" s="680"/>
      <c r="DP14" s="681"/>
      <c r="DQ14" s="688">
        <v>3830832</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310667</v>
      </c>
      <c r="S15" s="680"/>
      <c r="T15" s="680"/>
      <c r="U15" s="680"/>
      <c r="V15" s="680"/>
      <c r="W15" s="680"/>
      <c r="X15" s="680"/>
      <c r="Y15" s="681"/>
      <c r="Z15" s="682">
        <v>0.2</v>
      </c>
      <c r="AA15" s="682"/>
      <c r="AB15" s="682"/>
      <c r="AC15" s="682"/>
      <c r="AD15" s="683">
        <v>310667</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1636091</v>
      </c>
      <c r="BH15" s="680"/>
      <c r="BI15" s="680"/>
      <c r="BJ15" s="680"/>
      <c r="BK15" s="680"/>
      <c r="BL15" s="680"/>
      <c r="BM15" s="680"/>
      <c r="BN15" s="681"/>
      <c r="BO15" s="682">
        <v>4.3</v>
      </c>
      <c r="BP15" s="682"/>
      <c r="BQ15" s="682"/>
      <c r="BR15" s="682"/>
      <c r="BS15" s="688" t="s">
        <v>130</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15929428</v>
      </c>
      <c r="CS15" s="680"/>
      <c r="CT15" s="680"/>
      <c r="CU15" s="680"/>
      <c r="CV15" s="680"/>
      <c r="CW15" s="680"/>
      <c r="CX15" s="680"/>
      <c r="CY15" s="681"/>
      <c r="CZ15" s="682">
        <v>12.7</v>
      </c>
      <c r="DA15" s="682"/>
      <c r="DB15" s="682"/>
      <c r="DC15" s="682"/>
      <c r="DD15" s="688">
        <v>6204209</v>
      </c>
      <c r="DE15" s="680"/>
      <c r="DF15" s="680"/>
      <c r="DG15" s="680"/>
      <c r="DH15" s="680"/>
      <c r="DI15" s="680"/>
      <c r="DJ15" s="680"/>
      <c r="DK15" s="680"/>
      <c r="DL15" s="680"/>
      <c r="DM15" s="680"/>
      <c r="DN15" s="680"/>
      <c r="DO15" s="680"/>
      <c r="DP15" s="681"/>
      <c r="DQ15" s="688">
        <v>9912154</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v>539878</v>
      </c>
      <c r="BH16" s="680"/>
      <c r="BI16" s="680"/>
      <c r="BJ16" s="680"/>
      <c r="BK16" s="680"/>
      <c r="BL16" s="680"/>
      <c r="BM16" s="680"/>
      <c r="BN16" s="681"/>
      <c r="BO16" s="682">
        <v>1.4</v>
      </c>
      <c r="BP16" s="682"/>
      <c r="BQ16" s="682"/>
      <c r="BR16" s="682"/>
      <c r="BS16" s="688" t="s">
        <v>130</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349587</v>
      </c>
      <c r="CS16" s="680"/>
      <c r="CT16" s="680"/>
      <c r="CU16" s="680"/>
      <c r="CV16" s="680"/>
      <c r="CW16" s="680"/>
      <c r="CX16" s="680"/>
      <c r="CY16" s="681"/>
      <c r="CZ16" s="682">
        <v>0.3</v>
      </c>
      <c r="DA16" s="682"/>
      <c r="DB16" s="682"/>
      <c r="DC16" s="682"/>
      <c r="DD16" s="688" t="s">
        <v>130</v>
      </c>
      <c r="DE16" s="680"/>
      <c r="DF16" s="680"/>
      <c r="DG16" s="680"/>
      <c r="DH16" s="680"/>
      <c r="DI16" s="680"/>
      <c r="DJ16" s="680"/>
      <c r="DK16" s="680"/>
      <c r="DL16" s="680"/>
      <c r="DM16" s="680"/>
      <c r="DN16" s="680"/>
      <c r="DO16" s="680"/>
      <c r="DP16" s="681"/>
      <c r="DQ16" s="688">
        <v>61391</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205471</v>
      </c>
      <c r="S17" s="680"/>
      <c r="T17" s="680"/>
      <c r="U17" s="680"/>
      <c r="V17" s="680"/>
      <c r="W17" s="680"/>
      <c r="X17" s="680"/>
      <c r="Y17" s="681"/>
      <c r="Z17" s="682">
        <v>0.2</v>
      </c>
      <c r="AA17" s="682"/>
      <c r="AB17" s="682"/>
      <c r="AC17" s="682"/>
      <c r="AD17" s="683">
        <v>205471</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130</v>
      </c>
      <c r="BP17" s="682"/>
      <c r="BQ17" s="682"/>
      <c r="BR17" s="682"/>
      <c r="BS17" s="688" t="s">
        <v>237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14012774</v>
      </c>
      <c r="CS17" s="680"/>
      <c r="CT17" s="680"/>
      <c r="CU17" s="680"/>
      <c r="CV17" s="680"/>
      <c r="CW17" s="680"/>
      <c r="CX17" s="680"/>
      <c r="CY17" s="681"/>
      <c r="CZ17" s="682">
        <v>11.2</v>
      </c>
      <c r="DA17" s="682"/>
      <c r="DB17" s="682"/>
      <c r="DC17" s="682"/>
      <c r="DD17" s="688" t="s">
        <v>130</v>
      </c>
      <c r="DE17" s="680"/>
      <c r="DF17" s="680"/>
      <c r="DG17" s="680"/>
      <c r="DH17" s="680"/>
      <c r="DI17" s="680"/>
      <c r="DJ17" s="680"/>
      <c r="DK17" s="680"/>
      <c r="DL17" s="680"/>
      <c r="DM17" s="680"/>
      <c r="DN17" s="680"/>
      <c r="DO17" s="680"/>
      <c r="DP17" s="681"/>
      <c r="DQ17" s="688">
        <v>13758688</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25856507</v>
      </c>
      <c r="S18" s="680"/>
      <c r="T18" s="680"/>
      <c r="U18" s="680"/>
      <c r="V18" s="680"/>
      <c r="W18" s="680"/>
      <c r="X18" s="680"/>
      <c r="Y18" s="681"/>
      <c r="Z18" s="682">
        <v>20.3</v>
      </c>
      <c r="AA18" s="682"/>
      <c r="AB18" s="682"/>
      <c r="AC18" s="682"/>
      <c r="AD18" s="683">
        <v>22830266</v>
      </c>
      <c r="AE18" s="683"/>
      <c r="AF18" s="683"/>
      <c r="AG18" s="683"/>
      <c r="AH18" s="683"/>
      <c r="AI18" s="683"/>
      <c r="AJ18" s="683"/>
      <c r="AK18" s="683"/>
      <c r="AL18" s="684">
        <v>34.1</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237</v>
      </c>
      <c r="BP18" s="682"/>
      <c r="BQ18" s="682"/>
      <c r="BR18" s="682"/>
      <c r="BS18" s="688" t="s">
        <v>130</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237</v>
      </c>
      <c r="DA18" s="682"/>
      <c r="DB18" s="682"/>
      <c r="DC18" s="682"/>
      <c r="DD18" s="688" t="s">
        <v>130</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22830266</v>
      </c>
      <c r="S19" s="680"/>
      <c r="T19" s="680"/>
      <c r="U19" s="680"/>
      <c r="V19" s="680"/>
      <c r="W19" s="680"/>
      <c r="X19" s="680"/>
      <c r="Y19" s="681"/>
      <c r="Z19" s="682">
        <v>17.899999999999999</v>
      </c>
      <c r="AA19" s="682"/>
      <c r="AB19" s="682"/>
      <c r="AC19" s="682"/>
      <c r="AD19" s="683">
        <v>22830266</v>
      </c>
      <c r="AE19" s="683"/>
      <c r="AF19" s="683"/>
      <c r="AG19" s="683"/>
      <c r="AH19" s="683"/>
      <c r="AI19" s="683"/>
      <c r="AJ19" s="683"/>
      <c r="AK19" s="683"/>
      <c r="AL19" s="684">
        <v>34.1</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1589932</v>
      </c>
      <c r="BH19" s="680"/>
      <c r="BI19" s="680"/>
      <c r="BJ19" s="680"/>
      <c r="BK19" s="680"/>
      <c r="BL19" s="680"/>
      <c r="BM19" s="680"/>
      <c r="BN19" s="681"/>
      <c r="BO19" s="682">
        <v>4.2</v>
      </c>
      <c r="BP19" s="682"/>
      <c r="BQ19" s="682"/>
      <c r="BR19" s="682"/>
      <c r="BS19" s="688" t="s">
        <v>237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130</v>
      </c>
      <c r="DA19" s="682"/>
      <c r="DB19" s="682"/>
      <c r="DC19" s="682"/>
      <c r="DD19" s="688" t="s">
        <v>237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3025804</v>
      </c>
      <c r="S20" s="680"/>
      <c r="T20" s="680"/>
      <c r="U20" s="680"/>
      <c r="V20" s="680"/>
      <c r="W20" s="680"/>
      <c r="X20" s="680"/>
      <c r="Y20" s="681"/>
      <c r="Z20" s="682">
        <v>2.4</v>
      </c>
      <c r="AA20" s="682"/>
      <c r="AB20" s="682"/>
      <c r="AC20" s="682"/>
      <c r="AD20" s="683" t="s">
        <v>130</v>
      </c>
      <c r="AE20" s="683"/>
      <c r="AF20" s="683"/>
      <c r="AG20" s="683"/>
      <c r="AH20" s="683"/>
      <c r="AI20" s="683"/>
      <c r="AJ20" s="683"/>
      <c r="AK20" s="683"/>
      <c r="AL20" s="684" t="s">
        <v>237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1589932</v>
      </c>
      <c r="BH20" s="680"/>
      <c r="BI20" s="680"/>
      <c r="BJ20" s="680"/>
      <c r="BK20" s="680"/>
      <c r="BL20" s="680"/>
      <c r="BM20" s="680"/>
      <c r="BN20" s="681"/>
      <c r="BO20" s="682">
        <v>4.2</v>
      </c>
      <c r="BP20" s="682"/>
      <c r="BQ20" s="682"/>
      <c r="BR20" s="682"/>
      <c r="BS20" s="688" t="s">
        <v>130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125661666</v>
      </c>
      <c r="CS20" s="680"/>
      <c r="CT20" s="680"/>
      <c r="CU20" s="680"/>
      <c r="CV20" s="680"/>
      <c r="CW20" s="680"/>
      <c r="CX20" s="680"/>
      <c r="CY20" s="681"/>
      <c r="CZ20" s="682">
        <v>100</v>
      </c>
      <c r="DA20" s="682"/>
      <c r="DB20" s="682"/>
      <c r="DC20" s="682"/>
      <c r="DD20" s="688">
        <v>18174236</v>
      </c>
      <c r="DE20" s="680"/>
      <c r="DF20" s="680"/>
      <c r="DG20" s="680"/>
      <c r="DH20" s="680"/>
      <c r="DI20" s="680"/>
      <c r="DJ20" s="680"/>
      <c r="DK20" s="680"/>
      <c r="DL20" s="680"/>
      <c r="DM20" s="680"/>
      <c r="DN20" s="680"/>
      <c r="DO20" s="680"/>
      <c r="DP20" s="681"/>
      <c r="DQ20" s="688">
        <v>79164041</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v>437</v>
      </c>
      <c r="S21" s="680"/>
      <c r="T21" s="680"/>
      <c r="U21" s="680"/>
      <c r="V21" s="680"/>
      <c r="W21" s="680"/>
      <c r="X21" s="680"/>
      <c r="Y21" s="681"/>
      <c r="Z21" s="682">
        <v>0</v>
      </c>
      <c r="AA21" s="682"/>
      <c r="AB21" s="682"/>
      <c r="AC21" s="682"/>
      <c r="AD21" s="683" t="s">
        <v>237</v>
      </c>
      <c r="AE21" s="683"/>
      <c r="AF21" s="683"/>
      <c r="AG21" s="683"/>
      <c r="AH21" s="683"/>
      <c r="AI21" s="683"/>
      <c r="AJ21" s="683"/>
      <c r="AK21" s="683"/>
      <c r="AL21" s="684" t="s">
        <v>130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41808</v>
      </c>
      <c r="BH21" s="680"/>
      <c r="BI21" s="680"/>
      <c r="BJ21" s="680"/>
      <c r="BK21" s="680"/>
      <c r="BL21" s="680"/>
      <c r="BM21" s="680"/>
      <c r="BN21" s="681"/>
      <c r="BO21" s="682">
        <v>0.1</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71033339</v>
      </c>
      <c r="S22" s="680"/>
      <c r="T22" s="680"/>
      <c r="U22" s="680"/>
      <c r="V22" s="680"/>
      <c r="W22" s="680"/>
      <c r="X22" s="680"/>
      <c r="Y22" s="681"/>
      <c r="Z22" s="682">
        <v>55.8</v>
      </c>
      <c r="AA22" s="682"/>
      <c r="AB22" s="682"/>
      <c r="AC22" s="682"/>
      <c r="AD22" s="683">
        <v>66458974</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130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34295</v>
      </c>
      <c r="S23" s="680"/>
      <c r="T23" s="680"/>
      <c r="U23" s="680"/>
      <c r="V23" s="680"/>
      <c r="W23" s="680"/>
      <c r="X23" s="680"/>
      <c r="Y23" s="681"/>
      <c r="Z23" s="682">
        <v>0</v>
      </c>
      <c r="AA23" s="682"/>
      <c r="AB23" s="682"/>
      <c r="AC23" s="682"/>
      <c r="AD23" s="683">
        <v>34295</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1548124</v>
      </c>
      <c r="BH23" s="680"/>
      <c r="BI23" s="680"/>
      <c r="BJ23" s="680"/>
      <c r="BK23" s="680"/>
      <c r="BL23" s="680"/>
      <c r="BM23" s="680"/>
      <c r="BN23" s="681"/>
      <c r="BO23" s="682">
        <v>4.0999999999999996</v>
      </c>
      <c r="BP23" s="682"/>
      <c r="BQ23" s="682"/>
      <c r="BR23" s="682"/>
      <c r="BS23" s="688" t="s">
        <v>130</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1045626</v>
      </c>
      <c r="S24" s="680"/>
      <c r="T24" s="680"/>
      <c r="U24" s="680"/>
      <c r="V24" s="680"/>
      <c r="W24" s="680"/>
      <c r="X24" s="680"/>
      <c r="Y24" s="681"/>
      <c r="Z24" s="682">
        <v>0.8</v>
      </c>
      <c r="AA24" s="682"/>
      <c r="AB24" s="682"/>
      <c r="AC24" s="682"/>
      <c r="AD24" s="683" t="s">
        <v>130</v>
      </c>
      <c r="AE24" s="683"/>
      <c r="AF24" s="683"/>
      <c r="AG24" s="683"/>
      <c r="AH24" s="683"/>
      <c r="AI24" s="683"/>
      <c r="AJ24" s="683"/>
      <c r="AK24" s="683"/>
      <c r="AL24" s="684" t="s">
        <v>130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130</v>
      </c>
      <c r="BP24" s="682"/>
      <c r="BQ24" s="682"/>
      <c r="BR24" s="682"/>
      <c r="BS24" s="688" t="s">
        <v>237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54331283</v>
      </c>
      <c r="CS24" s="669"/>
      <c r="CT24" s="669"/>
      <c r="CU24" s="669"/>
      <c r="CV24" s="669"/>
      <c r="CW24" s="669"/>
      <c r="CX24" s="669"/>
      <c r="CY24" s="670"/>
      <c r="CZ24" s="673">
        <v>43.2</v>
      </c>
      <c r="DA24" s="674"/>
      <c r="DB24" s="674"/>
      <c r="DC24" s="693"/>
      <c r="DD24" s="712">
        <v>38504943</v>
      </c>
      <c r="DE24" s="669"/>
      <c r="DF24" s="669"/>
      <c r="DG24" s="669"/>
      <c r="DH24" s="669"/>
      <c r="DI24" s="669"/>
      <c r="DJ24" s="669"/>
      <c r="DK24" s="670"/>
      <c r="DL24" s="712">
        <v>38266048</v>
      </c>
      <c r="DM24" s="669"/>
      <c r="DN24" s="669"/>
      <c r="DO24" s="669"/>
      <c r="DP24" s="669"/>
      <c r="DQ24" s="669"/>
      <c r="DR24" s="669"/>
      <c r="DS24" s="669"/>
      <c r="DT24" s="669"/>
      <c r="DU24" s="669"/>
      <c r="DV24" s="670"/>
      <c r="DW24" s="673">
        <v>53.4</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1428839</v>
      </c>
      <c r="S25" s="680"/>
      <c r="T25" s="680"/>
      <c r="U25" s="680"/>
      <c r="V25" s="680"/>
      <c r="W25" s="680"/>
      <c r="X25" s="680"/>
      <c r="Y25" s="681"/>
      <c r="Z25" s="682">
        <v>1.1000000000000001</v>
      </c>
      <c r="AA25" s="682"/>
      <c r="AB25" s="682"/>
      <c r="AC25" s="682"/>
      <c r="AD25" s="683">
        <v>116410</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130</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19076596</v>
      </c>
      <c r="CS25" s="715"/>
      <c r="CT25" s="715"/>
      <c r="CU25" s="715"/>
      <c r="CV25" s="715"/>
      <c r="CW25" s="715"/>
      <c r="CX25" s="715"/>
      <c r="CY25" s="716"/>
      <c r="CZ25" s="684">
        <v>15.2</v>
      </c>
      <c r="DA25" s="713"/>
      <c r="DB25" s="713"/>
      <c r="DC25" s="717"/>
      <c r="DD25" s="688">
        <v>17812932</v>
      </c>
      <c r="DE25" s="715"/>
      <c r="DF25" s="715"/>
      <c r="DG25" s="715"/>
      <c r="DH25" s="715"/>
      <c r="DI25" s="715"/>
      <c r="DJ25" s="715"/>
      <c r="DK25" s="716"/>
      <c r="DL25" s="688">
        <v>17580957</v>
      </c>
      <c r="DM25" s="715"/>
      <c r="DN25" s="715"/>
      <c r="DO25" s="715"/>
      <c r="DP25" s="715"/>
      <c r="DQ25" s="715"/>
      <c r="DR25" s="715"/>
      <c r="DS25" s="715"/>
      <c r="DT25" s="715"/>
      <c r="DU25" s="715"/>
      <c r="DV25" s="716"/>
      <c r="DW25" s="684">
        <v>24.6</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901331</v>
      </c>
      <c r="S26" s="680"/>
      <c r="T26" s="680"/>
      <c r="U26" s="680"/>
      <c r="V26" s="680"/>
      <c r="W26" s="680"/>
      <c r="X26" s="680"/>
      <c r="Y26" s="681"/>
      <c r="Z26" s="682">
        <v>0.7</v>
      </c>
      <c r="AA26" s="682"/>
      <c r="AB26" s="682"/>
      <c r="AC26" s="682"/>
      <c r="AD26" s="683" t="s">
        <v>130</v>
      </c>
      <c r="AE26" s="683"/>
      <c r="AF26" s="683"/>
      <c r="AG26" s="683"/>
      <c r="AH26" s="683"/>
      <c r="AI26" s="683"/>
      <c r="AJ26" s="683"/>
      <c r="AK26" s="683"/>
      <c r="AL26" s="684" t="s">
        <v>130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237</v>
      </c>
      <c r="BP26" s="682"/>
      <c r="BQ26" s="682"/>
      <c r="BR26" s="682"/>
      <c r="BS26" s="688" t="s">
        <v>130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12821388</v>
      </c>
      <c r="CS26" s="680"/>
      <c r="CT26" s="680"/>
      <c r="CU26" s="680"/>
      <c r="CV26" s="680"/>
      <c r="CW26" s="680"/>
      <c r="CX26" s="680"/>
      <c r="CY26" s="681"/>
      <c r="CZ26" s="684">
        <v>10.199999999999999</v>
      </c>
      <c r="DA26" s="713"/>
      <c r="DB26" s="713"/>
      <c r="DC26" s="717"/>
      <c r="DD26" s="688">
        <v>11783980</v>
      </c>
      <c r="DE26" s="680"/>
      <c r="DF26" s="680"/>
      <c r="DG26" s="680"/>
      <c r="DH26" s="680"/>
      <c r="DI26" s="680"/>
      <c r="DJ26" s="680"/>
      <c r="DK26" s="681"/>
      <c r="DL26" s="688" t="s">
        <v>237</v>
      </c>
      <c r="DM26" s="680"/>
      <c r="DN26" s="680"/>
      <c r="DO26" s="680"/>
      <c r="DP26" s="680"/>
      <c r="DQ26" s="680"/>
      <c r="DR26" s="680"/>
      <c r="DS26" s="680"/>
      <c r="DT26" s="680"/>
      <c r="DU26" s="680"/>
      <c r="DV26" s="681"/>
      <c r="DW26" s="684" t="s">
        <v>237</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14953839</v>
      </c>
      <c r="S27" s="680"/>
      <c r="T27" s="680"/>
      <c r="U27" s="680"/>
      <c r="V27" s="680"/>
      <c r="W27" s="680"/>
      <c r="X27" s="680"/>
      <c r="Y27" s="681"/>
      <c r="Z27" s="682">
        <v>11.7</v>
      </c>
      <c r="AA27" s="682"/>
      <c r="AB27" s="682"/>
      <c r="AC27" s="682"/>
      <c r="AD27" s="683" t="s">
        <v>130</v>
      </c>
      <c r="AE27" s="683"/>
      <c r="AF27" s="683"/>
      <c r="AG27" s="683"/>
      <c r="AH27" s="683"/>
      <c r="AI27" s="683"/>
      <c r="AJ27" s="683"/>
      <c r="AK27" s="683"/>
      <c r="AL27" s="684" t="s">
        <v>130</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37921302</v>
      </c>
      <c r="BH27" s="680"/>
      <c r="BI27" s="680"/>
      <c r="BJ27" s="680"/>
      <c r="BK27" s="680"/>
      <c r="BL27" s="680"/>
      <c r="BM27" s="680"/>
      <c r="BN27" s="681"/>
      <c r="BO27" s="682">
        <v>100</v>
      </c>
      <c r="BP27" s="682"/>
      <c r="BQ27" s="682"/>
      <c r="BR27" s="682"/>
      <c r="BS27" s="688">
        <v>569187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21246670</v>
      </c>
      <c r="CS27" s="715"/>
      <c r="CT27" s="715"/>
      <c r="CU27" s="715"/>
      <c r="CV27" s="715"/>
      <c r="CW27" s="715"/>
      <c r="CX27" s="715"/>
      <c r="CY27" s="716"/>
      <c r="CZ27" s="684">
        <v>16.899999999999999</v>
      </c>
      <c r="DA27" s="713"/>
      <c r="DB27" s="713"/>
      <c r="DC27" s="717"/>
      <c r="DD27" s="688">
        <v>6938080</v>
      </c>
      <c r="DE27" s="715"/>
      <c r="DF27" s="715"/>
      <c r="DG27" s="715"/>
      <c r="DH27" s="715"/>
      <c r="DI27" s="715"/>
      <c r="DJ27" s="715"/>
      <c r="DK27" s="716"/>
      <c r="DL27" s="688">
        <v>6931160</v>
      </c>
      <c r="DM27" s="715"/>
      <c r="DN27" s="715"/>
      <c r="DO27" s="715"/>
      <c r="DP27" s="715"/>
      <c r="DQ27" s="715"/>
      <c r="DR27" s="715"/>
      <c r="DS27" s="715"/>
      <c r="DT27" s="715"/>
      <c r="DU27" s="715"/>
      <c r="DV27" s="716"/>
      <c r="DW27" s="684">
        <v>9.6999999999999993</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237</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14008017</v>
      </c>
      <c r="CS28" s="680"/>
      <c r="CT28" s="680"/>
      <c r="CU28" s="680"/>
      <c r="CV28" s="680"/>
      <c r="CW28" s="680"/>
      <c r="CX28" s="680"/>
      <c r="CY28" s="681"/>
      <c r="CZ28" s="684">
        <v>11.1</v>
      </c>
      <c r="DA28" s="713"/>
      <c r="DB28" s="713"/>
      <c r="DC28" s="717"/>
      <c r="DD28" s="688">
        <v>13753931</v>
      </c>
      <c r="DE28" s="680"/>
      <c r="DF28" s="680"/>
      <c r="DG28" s="680"/>
      <c r="DH28" s="680"/>
      <c r="DI28" s="680"/>
      <c r="DJ28" s="680"/>
      <c r="DK28" s="681"/>
      <c r="DL28" s="688">
        <v>13753931</v>
      </c>
      <c r="DM28" s="680"/>
      <c r="DN28" s="680"/>
      <c r="DO28" s="680"/>
      <c r="DP28" s="680"/>
      <c r="DQ28" s="680"/>
      <c r="DR28" s="680"/>
      <c r="DS28" s="680"/>
      <c r="DT28" s="680"/>
      <c r="DU28" s="680"/>
      <c r="DV28" s="681"/>
      <c r="DW28" s="684">
        <v>19.2</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7987627</v>
      </c>
      <c r="S29" s="680"/>
      <c r="T29" s="680"/>
      <c r="U29" s="680"/>
      <c r="V29" s="680"/>
      <c r="W29" s="680"/>
      <c r="X29" s="680"/>
      <c r="Y29" s="681"/>
      <c r="Z29" s="682">
        <v>6.3</v>
      </c>
      <c r="AA29" s="682"/>
      <c r="AB29" s="682"/>
      <c r="AC29" s="682"/>
      <c r="AD29" s="683" t="s">
        <v>237</v>
      </c>
      <c r="AE29" s="683"/>
      <c r="AF29" s="683"/>
      <c r="AG29" s="683"/>
      <c r="AH29" s="683"/>
      <c r="AI29" s="683"/>
      <c r="AJ29" s="683"/>
      <c r="AK29" s="683"/>
      <c r="AL29" s="684" t="s">
        <v>130</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14007712</v>
      </c>
      <c r="CS29" s="715"/>
      <c r="CT29" s="715"/>
      <c r="CU29" s="715"/>
      <c r="CV29" s="715"/>
      <c r="CW29" s="715"/>
      <c r="CX29" s="715"/>
      <c r="CY29" s="716"/>
      <c r="CZ29" s="684">
        <v>11.1</v>
      </c>
      <c r="DA29" s="713"/>
      <c r="DB29" s="713"/>
      <c r="DC29" s="717"/>
      <c r="DD29" s="688">
        <v>13753626</v>
      </c>
      <c r="DE29" s="715"/>
      <c r="DF29" s="715"/>
      <c r="DG29" s="715"/>
      <c r="DH29" s="715"/>
      <c r="DI29" s="715"/>
      <c r="DJ29" s="715"/>
      <c r="DK29" s="716"/>
      <c r="DL29" s="688">
        <v>13753626</v>
      </c>
      <c r="DM29" s="715"/>
      <c r="DN29" s="715"/>
      <c r="DO29" s="715"/>
      <c r="DP29" s="715"/>
      <c r="DQ29" s="715"/>
      <c r="DR29" s="715"/>
      <c r="DS29" s="715"/>
      <c r="DT29" s="715"/>
      <c r="DU29" s="715"/>
      <c r="DV29" s="716"/>
      <c r="DW29" s="684">
        <v>19.2</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431146</v>
      </c>
      <c r="S30" s="680"/>
      <c r="T30" s="680"/>
      <c r="U30" s="680"/>
      <c r="V30" s="680"/>
      <c r="W30" s="680"/>
      <c r="X30" s="680"/>
      <c r="Y30" s="681"/>
      <c r="Z30" s="682">
        <v>0.3</v>
      </c>
      <c r="AA30" s="682"/>
      <c r="AB30" s="682"/>
      <c r="AC30" s="682"/>
      <c r="AD30" s="683">
        <v>164051</v>
      </c>
      <c r="AE30" s="683"/>
      <c r="AF30" s="683"/>
      <c r="AG30" s="683"/>
      <c r="AH30" s="683"/>
      <c r="AI30" s="683"/>
      <c r="AJ30" s="683"/>
      <c r="AK30" s="683"/>
      <c r="AL30" s="684">
        <v>0.2</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99.3</v>
      </c>
      <c r="BH30" s="740"/>
      <c r="BI30" s="740"/>
      <c r="BJ30" s="740"/>
      <c r="BK30" s="740"/>
      <c r="BL30" s="740"/>
      <c r="BM30" s="674">
        <v>97.7</v>
      </c>
      <c r="BN30" s="740"/>
      <c r="BO30" s="740"/>
      <c r="BP30" s="740"/>
      <c r="BQ30" s="741"/>
      <c r="BR30" s="739">
        <v>99.3</v>
      </c>
      <c r="BS30" s="740"/>
      <c r="BT30" s="740"/>
      <c r="BU30" s="740"/>
      <c r="BV30" s="740"/>
      <c r="BW30" s="740"/>
      <c r="BX30" s="674">
        <v>97</v>
      </c>
      <c r="BY30" s="740"/>
      <c r="BZ30" s="740"/>
      <c r="CA30" s="740"/>
      <c r="CB30" s="741"/>
      <c r="CD30" s="744"/>
      <c r="CE30" s="745"/>
      <c r="CF30" s="694" t="s">
        <v>309</v>
      </c>
      <c r="CG30" s="695"/>
      <c r="CH30" s="695"/>
      <c r="CI30" s="695"/>
      <c r="CJ30" s="695"/>
      <c r="CK30" s="695"/>
      <c r="CL30" s="695"/>
      <c r="CM30" s="695"/>
      <c r="CN30" s="695"/>
      <c r="CO30" s="695"/>
      <c r="CP30" s="695"/>
      <c r="CQ30" s="696"/>
      <c r="CR30" s="679">
        <v>13081610</v>
      </c>
      <c r="CS30" s="680"/>
      <c r="CT30" s="680"/>
      <c r="CU30" s="680"/>
      <c r="CV30" s="680"/>
      <c r="CW30" s="680"/>
      <c r="CX30" s="680"/>
      <c r="CY30" s="681"/>
      <c r="CZ30" s="684">
        <v>10.4</v>
      </c>
      <c r="DA30" s="713"/>
      <c r="DB30" s="713"/>
      <c r="DC30" s="717"/>
      <c r="DD30" s="688">
        <v>12827680</v>
      </c>
      <c r="DE30" s="680"/>
      <c r="DF30" s="680"/>
      <c r="DG30" s="680"/>
      <c r="DH30" s="680"/>
      <c r="DI30" s="680"/>
      <c r="DJ30" s="680"/>
      <c r="DK30" s="681"/>
      <c r="DL30" s="688">
        <v>12827680</v>
      </c>
      <c r="DM30" s="680"/>
      <c r="DN30" s="680"/>
      <c r="DO30" s="680"/>
      <c r="DP30" s="680"/>
      <c r="DQ30" s="680"/>
      <c r="DR30" s="680"/>
      <c r="DS30" s="680"/>
      <c r="DT30" s="680"/>
      <c r="DU30" s="680"/>
      <c r="DV30" s="681"/>
      <c r="DW30" s="684">
        <v>17.899999999999999</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850695</v>
      </c>
      <c r="S31" s="680"/>
      <c r="T31" s="680"/>
      <c r="U31" s="680"/>
      <c r="V31" s="680"/>
      <c r="W31" s="680"/>
      <c r="X31" s="680"/>
      <c r="Y31" s="681"/>
      <c r="Z31" s="682">
        <v>0.7</v>
      </c>
      <c r="AA31" s="682"/>
      <c r="AB31" s="682"/>
      <c r="AC31" s="682"/>
      <c r="AD31" s="683" t="s">
        <v>237</v>
      </c>
      <c r="AE31" s="683"/>
      <c r="AF31" s="683"/>
      <c r="AG31" s="683"/>
      <c r="AH31" s="683"/>
      <c r="AI31" s="683"/>
      <c r="AJ31" s="683"/>
      <c r="AK31" s="683"/>
      <c r="AL31" s="684" t="s">
        <v>130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99.2</v>
      </c>
      <c r="BH31" s="715"/>
      <c r="BI31" s="715"/>
      <c r="BJ31" s="715"/>
      <c r="BK31" s="715"/>
      <c r="BL31" s="715"/>
      <c r="BM31" s="685">
        <v>98.2</v>
      </c>
      <c r="BN31" s="737"/>
      <c r="BO31" s="737"/>
      <c r="BP31" s="737"/>
      <c r="BQ31" s="738"/>
      <c r="BR31" s="736">
        <v>99.3</v>
      </c>
      <c r="BS31" s="715"/>
      <c r="BT31" s="715"/>
      <c r="BU31" s="715"/>
      <c r="BV31" s="715"/>
      <c r="BW31" s="715"/>
      <c r="BX31" s="685">
        <v>98</v>
      </c>
      <c r="BY31" s="737"/>
      <c r="BZ31" s="737"/>
      <c r="CA31" s="737"/>
      <c r="CB31" s="738"/>
      <c r="CD31" s="744"/>
      <c r="CE31" s="745"/>
      <c r="CF31" s="694" t="s">
        <v>313</v>
      </c>
      <c r="CG31" s="695"/>
      <c r="CH31" s="695"/>
      <c r="CI31" s="695"/>
      <c r="CJ31" s="695"/>
      <c r="CK31" s="695"/>
      <c r="CL31" s="695"/>
      <c r="CM31" s="695"/>
      <c r="CN31" s="695"/>
      <c r="CO31" s="695"/>
      <c r="CP31" s="695"/>
      <c r="CQ31" s="696"/>
      <c r="CR31" s="679">
        <v>926102</v>
      </c>
      <c r="CS31" s="715"/>
      <c r="CT31" s="715"/>
      <c r="CU31" s="715"/>
      <c r="CV31" s="715"/>
      <c r="CW31" s="715"/>
      <c r="CX31" s="715"/>
      <c r="CY31" s="716"/>
      <c r="CZ31" s="684">
        <v>0.7</v>
      </c>
      <c r="DA31" s="713"/>
      <c r="DB31" s="713"/>
      <c r="DC31" s="717"/>
      <c r="DD31" s="688">
        <v>925946</v>
      </c>
      <c r="DE31" s="715"/>
      <c r="DF31" s="715"/>
      <c r="DG31" s="715"/>
      <c r="DH31" s="715"/>
      <c r="DI31" s="715"/>
      <c r="DJ31" s="715"/>
      <c r="DK31" s="716"/>
      <c r="DL31" s="688">
        <v>925946</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2128095</v>
      </c>
      <c r="S32" s="680"/>
      <c r="T32" s="680"/>
      <c r="U32" s="680"/>
      <c r="V32" s="680"/>
      <c r="W32" s="680"/>
      <c r="X32" s="680"/>
      <c r="Y32" s="681"/>
      <c r="Z32" s="682">
        <v>1.7</v>
      </c>
      <c r="AA32" s="682"/>
      <c r="AB32" s="682"/>
      <c r="AC32" s="682"/>
      <c r="AD32" s="683" t="s">
        <v>130</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97.1</v>
      </c>
      <c r="BN32" s="749"/>
      <c r="BO32" s="749"/>
      <c r="BP32" s="749"/>
      <c r="BQ32" s="751"/>
      <c r="BR32" s="748">
        <v>99.2</v>
      </c>
      <c r="BS32" s="749"/>
      <c r="BT32" s="749"/>
      <c r="BU32" s="749"/>
      <c r="BV32" s="749"/>
      <c r="BW32" s="749"/>
      <c r="BX32" s="750">
        <v>95.9</v>
      </c>
      <c r="BY32" s="749"/>
      <c r="BZ32" s="749"/>
      <c r="CA32" s="749"/>
      <c r="CB32" s="751"/>
      <c r="CD32" s="746"/>
      <c r="CE32" s="747"/>
      <c r="CF32" s="694" t="s">
        <v>316</v>
      </c>
      <c r="CG32" s="695"/>
      <c r="CH32" s="695"/>
      <c r="CI32" s="695"/>
      <c r="CJ32" s="695"/>
      <c r="CK32" s="695"/>
      <c r="CL32" s="695"/>
      <c r="CM32" s="695"/>
      <c r="CN32" s="695"/>
      <c r="CO32" s="695"/>
      <c r="CP32" s="695"/>
      <c r="CQ32" s="696"/>
      <c r="CR32" s="679">
        <v>305</v>
      </c>
      <c r="CS32" s="680"/>
      <c r="CT32" s="680"/>
      <c r="CU32" s="680"/>
      <c r="CV32" s="680"/>
      <c r="CW32" s="680"/>
      <c r="CX32" s="680"/>
      <c r="CY32" s="681"/>
      <c r="CZ32" s="684">
        <v>0</v>
      </c>
      <c r="DA32" s="713"/>
      <c r="DB32" s="713"/>
      <c r="DC32" s="717"/>
      <c r="DD32" s="688">
        <v>305</v>
      </c>
      <c r="DE32" s="680"/>
      <c r="DF32" s="680"/>
      <c r="DG32" s="680"/>
      <c r="DH32" s="680"/>
      <c r="DI32" s="680"/>
      <c r="DJ32" s="680"/>
      <c r="DK32" s="681"/>
      <c r="DL32" s="688">
        <v>305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1563696</v>
      </c>
      <c r="S33" s="680"/>
      <c r="T33" s="680"/>
      <c r="U33" s="680"/>
      <c r="V33" s="680"/>
      <c r="W33" s="680"/>
      <c r="X33" s="680"/>
      <c r="Y33" s="681"/>
      <c r="Z33" s="682">
        <v>1.2</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52806560</v>
      </c>
      <c r="CS33" s="715"/>
      <c r="CT33" s="715"/>
      <c r="CU33" s="715"/>
      <c r="CV33" s="715"/>
      <c r="CW33" s="715"/>
      <c r="CX33" s="715"/>
      <c r="CY33" s="716"/>
      <c r="CZ33" s="684">
        <v>42</v>
      </c>
      <c r="DA33" s="713"/>
      <c r="DB33" s="713"/>
      <c r="DC33" s="717"/>
      <c r="DD33" s="688">
        <v>37473781</v>
      </c>
      <c r="DE33" s="715"/>
      <c r="DF33" s="715"/>
      <c r="DG33" s="715"/>
      <c r="DH33" s="715"/>
      <c r="DI33" s="715"/>
      <c r="DJ33" s="715"/>
      <c r="DK33" s="716"/>
      <c r="DL33" s="688">
        <v>27039592</v>
      </c>
      <c r="DM33" s="715"/>
      <c r="DN33" s="715"/>
      <c r="DO33" s="715"/>
      <c r="DP33" s="715"/>
      <c r="DQ33" s="715"/>
      <c r="DR33" s="715"/>
      <c r="DS33" s="715"/>
      <c r="DT33" s="715"/>
      <c r="DU33" s="715"/>
      <c r="DV33" s="716"/>
      <c r="DW33" s="684">
        <v>37.799999999999997</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10386181</v>
      </c>
      <c r="S34" s="680"/>
      <c r="T34" s="680"/>
      <c r="U34" s="680"/>
      <c r="V34" s="680"/>
      <c r="W34" s="680"/>
      <c r="X34" s="680"/>
      <c r="Y34" s="681"/>
      <c r="Z34" s="682">
        <v>8.1999999999999993</v>
      </c>
      <c r="AA34" s="682"/>
      <c r="AB34" s="682"/>
      <c r="AC34" s="682"/>
      <c r="AD34" s="683">
        <v>103194</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17771128</v>
      </c>
      <c r="CS34" s="680"/>
      <c r="CT34" s="680"/>
      <c r="CU34" s="680"/>
      <c r="CV34" s="680"/>
      <c r="CW34" s="680"/>
      <c r="CX34" s="680"/>
      <c r="CY34" s="681"/>
      <c r="CZ34" s="684">
        <v>14.1</v>
      </c>
      <c r="DA34" s="713"/>
      <c r="DB34" s="713"/>
      <c r="DC34" s="717"/>
      <c r="DD34" s="688">
        <v>15320458</v>
      </c>
      <c r="DE34" s="680"/>
      <c r="DF34" s="680"/>
      <c r="DG34" s="680"/>
      <c r="DH34" s="680"/>
      <c r="DI34" s="680"/>
      <c r="DJ34" s="680"/>
      <c r="DK34" s="681"/>
      <c r="DL34" s="688">
        <v>11975907</v>
      </c>
      <c r="DM34" s="680"/>
      <c r="DN34" s="680"/>
      <c r="DO34" s="680"/>
      <c r="DP34" s="680"/>
      <c r="DQ34" s="680"/>
      <c r="DR34" s="680"/>
      <c r="DS34" s="680"/>
      <c r="DT34" s="680"/>
      <c r="DU34" s="680"/>
      <c r="DV34" s="681"/>
      <c r="DW34" s="684">
        <v>16.7</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14585400</v>
      </c>
      <c r="S35" s="680"/>
      <c r="T35" s="680"/>
      <c r="U35" s="680"/>
      <c r="V35" s="680"/>
      <c r="W35" s="680"/>
      <c r="X35" s="680"/>
      <c r="Y35" s="681"/>
      <c r="Z35" s="682">
        <v>11.5</v>
      </c>
      <c r="AA35" s="682"/>
      <c r="AB35" s="682"/>
      <c r="AC35" s="682"/>
      <c r="AD35" s="683" t="s">
        <v>237</v>
      </c>
      <c r="AE35" s="683"/>
      <c r="AF35" s="683"/>
      <c r="AG35" s="683"/>
      <c r="AH35" s="683"/>
      <c r="AI35" s="683"/>
      <c r="AJ35" s="683"/>
      <c r="AK35" s="683"/>
      <c r="AL35" s="684" t="s">
        <v>130</v>
      </c>
      <c r="AM35" s="685"/>
      <c r="AN35" s="685"/>
      <c r="AO35" s="686"/>
      <c r="AP35" s="234"/>
      <c r="AQ35" s="752" t="s">
        <v>324</v>
      </c>
      <c r="AR35" s="753"/>
      <c r="AS35" s="753"/>
      <c r="AT35" s="753"/>
      <c r="AU35" s="753"/>
      <c r="AV35" s="753"/>
      <c r="AW35" s="753"/>
      <c r="AX35" s="753"/>
      <c r="AY35" s="754"/>
      <c r="AZ35" s="668">
        <v>14261232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712477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3256193</v>
      </c>
      <c r="CS35" s="715"/>
      <c r="CT35" s="715"/>
      <c r="CU35" s="715"/>
      <c r="CV35" s="715"/>
      <c r="CW35" s="715"/>
      <c r="CX35" s="715"/>
      <c r="CY35" s="716"/>
      <c r="CZ35" s="684">
        <v>2.6</v>
      </c>
      <c r="DA35" s="713"/>
      <c r="DB35" s="713"/>
      <c r="DC35" s="717"/>
      <c r="DD35" s="688">
        <v>2801908</v>
      </c>
      <c r="DE35" s="715"/>
      <c r="DF35" s="715"/>
      <c r="DG35" s="715"/>
      <c r="DH35" s="715"/>
      <c r="DI35" s="715"/>
      <c r="DJ35" s="715"/>
      <c r="DK35" s="716"/>
      <c r="DL35" s="688">
        <v>2801293</v>
      </c>
      <c r="DM35" s="715"/>
      <c r="DN35" s="715"/>
      <c r="DO35" s="715"/>
      <c r="DP35" s="715"/>
      <c r="DQ35" s="715"/>
      <c r="DR35" s="715"/>
      <c r="DS35" s="715"/>
      <c r="DT35" s="715"/>
      <c r="DU35" s="715"/>
      <c r="DV35" s="716"/>
      <c r="DW35" s="684">
        <v>3.9</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237</v>
      </c>
      <c r="AE36" s="683"/>
      <c r="AF36" s="683"/>
      <c r="AG36" s="683"/>
      <c r="AH36" s="683"/>
      <c r="AI36" s="683"/>
      <c r="AJ36" s="683"/>
      <c r="AK36" s="683"/>
      <c r="AL36" s="684" t="s">
        <v>237</v>
      </c>
      <c r="AM36" s="685"/>
      <c r="AN36" s="685"/>
      <c r="AO36" s="686"/>
      <c r="AQ36" s="756" t="s">
        <v>328</v>
      </c>
      <c r="AR36" s="757"/>
      <c r="AS36" s="757"/>
      <c r="AT36" s="757"/>
      <c r="AU36" s="757"/>
      <c r="AV36" s="757"/>
      <c r="AW36" s="757"/>
      <c r="AX36" s="757"/>
      <c r="AY36" s="758"/>
      <c r="AZ36" s="679">
        <v>5114535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507082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10355213</v>
      </c>
      <c r="CS36" s="680"/>
      <c r="CT36" s="680"/>
      <c r="CU36" s="680"/>
      <c r="CV36" s="680"/>
      <c r="CW36" s="680"/>
      <c r="CX36" s="680"/>
      <c r="CY36" s="681"/>
      <c r="CZ36" s="684">
        <v>8.1999999999999993</v>
      </c>
      <c r="DA36" s="713"/>
      <c r="DB36" s="713"/>
      <c r="DC36" s="717"/>
      <c r="DD36" s="688">
        <v>8591020</v>
      </c>
      <c r="DE36" s="680"/>
      <c r="DF36" s="680"/>
      <c r="DG36" s="680"/>
      <c r="DH36" s="680"/>
      <c r="DI36" s="680"/>
      <c r="DJ36" s="680"/>
      <c r="DK36" s="681"/>
      <c r="DL36" s="688">
        <v>4870031</v>
      </c>
      <c r="DM36" s="680"/>
      <c r="DN36" s="680"/>
      <c r="DO36" s="680"/>
      <c r="DP36" s="680"/>
      <c r="DQ36" s="680"/>
      <c r="DR36" s="680"/>
      <c r="DS36" s="680"/>
      <c r="DT36" s="680"/>
      <c r="DU36" s="680"/>
      <c r="DV36" s="681"/>
      <c r="DW36" s="684">
        <v>6.8</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4723400</v>
      </c>
      <c r="S37" s="680"/>
      <c r="T37" s="680"/>
      <c r="U37" s="680"/>
      <c r="V37" s="680"/>
      <c r="W37" s="680"/>
      <c r="X37" s="680"/>
      <c r="Y37" s="681"/>
      <c r="Z37" s="682">
        <v>3.7</v>
      </c>
      <c r="AA37" s="682"/>
      <c r="AB37" s="682"/>
      <c r="AC37" s="682"/>
      <c r="AD37" s="683" t="s">
        <v>130</v>
      </c>
      <c r="AE37" s="683"/>
      <c r="AF37" s="683"/>
      <c r="AG37" s="683"/>
      <c r="AH37" s="683"/>
      <c r="AI37" s="683"/>
      <c r="AJ37" s="683"/>
      <c r="AK37" s="683"/>
      <c r="AL37" s="684" t="s">
        <v>237</v>
      </c>
      <c r="AM37" s="685"/>
      <c r="AN37" s="685"/>
      <c r="AO37" s="686"/>
      <c r="AQ37" s="756" t="s">
        <v>332</v>
      </c>
      <c r="AR37" s="757"/>
      <c r="AS37" s="757"/>
      <c r="AT37" s="757"/>
      <c r="AU37" s="757"/>
      <c r="AV37" s="757"/>
      <c r="AW37" s="757"/>
      <c r="AX37" s="757"/>
      <c r="AY37" s="758"/>
      <c r="AZ37" s="679">
        <v>188709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33313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249340</v>
      </c>
      <c r="CS37" s="715"/>
      <c r="CT37" s="715"/>
      <c r="CU37" s="715"/>
      <c r="CV37" s="715"/>
      <c r="CW37" s="715"/>
      <c r="CX37" s="715"/>
      <c r="CY37" s="716"/>
      <c r="CZ37" s="684">
        <v>0.2</v>
      </c>
      <c r="DA37" s="713"/>
      <c r="DB37" s="713"/>
      <c r="DC37" s="717"/>
      <c r="DD37" s="688">
        <v>249340</v>
      </c>
      <c r="DE37" s="715"/>
      <c r="DF37" s="715"/>
      <c r="DG37" s="715"/>
      <c r="DH37" s="715"/>
      <c r="DI37" s="715"/>
      <c r="DJ37" s="715"/>
      <c r="DK37" s="716"/>
      <c r="DL37" s="688">
        <v>249340</v>
      </c>
      <c r="DM37" s="715"/>
      <c r="DN37" s="715"/>
      <c r="DO37" s="715"/>
      <c r="DP37" s="715"/>
      <c r="DQ37" s="715"/>
      <c r="DR37" s="715"/>
      <c r="DS37" s="715"/>
      <c r="DT37" s="715"/>
      <c r="DU37" s="715"/>
      <c r="DV37" s="716"/>
      <c r="DW37" s="684">
        <v>0.3</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127330109</v>
      </c>
      <c r="S38" s="760"/>
      <c r="T38" s="760"/>
      <c r="U38" s="760"/>
      <c r="V38" s="760"/>
      <c r="W38" s="760"/>
      <c r="X38" s="760"/>
      <c r="Y38" s="761"/>
      <c r="Z38" s="762">
        <v>100</v>
      </c>
      <c r="AA38" s="762"/>
      <c r="AB38" s="762"/>
      <c r="AC38" s="762"/>
      <c r="AD38" s="763">
        <v>66876924</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130252</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51612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9048803</v>
      </c>
      <c r="CS38" s="680"/>
      <c r="CT38" s="680"/>
      <c r="CU38" s="680"/>
      <c r="CV38" s="680"/>
      <c r="CW38" s="680"/>
      <c r="CX38" s="680"/>
      <c r="CY38" s="681"/>
      <c r="CZ38" s="684">
        <v>7.2</v>
      </c>
      <c r="DA38" s="713"/>
      <c r="DB38" s="713"/>
      <c r="DC38" s="717"/>
      <c r="DD38" s="688">
        <v>7556355</v>
      </c>
      <c r="DE38" s="680"/>
      <c r="DF38" s="680"/>
      <c r="DG38" s="680"/>
      <c r="DH38" s="680"/>
      <c r="DI38" s="680"/>
      <c r="DJ38" s="680"/>
      <c r="DK38" s="681"/>
      <c r="DL38" s="688">
        <v>6841645</v>
      </c>
      <c r="DM38" s="680"/>
      <c r="DN38" s="680"/>
      <c r="DO38" s="680"/>
      <c r="DP38" s="680"/>
      <c r="DQ38" s="680"/>
      <c r="DR38" s="680"/>
      <c r="DS38" s="680"/>
      <c r="DT38" s="680"/>
      <c r="DU38" s="680"/>
      <c r="DV38" s="681"/>
      <c r="DW38" s="684">
        <v>9.6</v>
      </c>
      <c r="DX38" s="713"/>
      <c r="DY38" s="713"/>
      <c r="DZ38" s="713"/>
      <c r="EA38" s="713"/>
      <c r="EB38" s="713"/>
      <c r="EC38" s="714"/>
    </row>
    <row r="39" spans="2:133" ht="11.25" customHeight="1">
      <c r="AQ39" s="756" t="s">
        <v>339</v>
      </c>
      <c r="AR39" s="757"/>
      <c r="AS39" s="757"/>
      <c r="AT39" s="757"/>
      <c r="AU39" s="757"/>
      <c r="AV39" s="757"/>
      <c r="AW39" s="757"/>
      <c r="AX39" s="757"/>
      <c r="AY39" s="758"/>
      <c r="AZ39" s="679">
        <v>104921</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800863</v>
      </c>
      <c r="CS39" s="715"/>
      <c r="CT39" s="715"/>
      <c r="CU39" s="715"/>
      <c r="CV39" s="715"/>
      <c r="CW39" s="715"/>
      <c r="CX39" s="715"/>
      <c r="CY39" s="716"/>
      <c r="CZ39" s="684">
        <v>0.6</v>
      </c>
      <c r="DA39" s="713"/>
      <c r="DB39" s="713"/>
      <c r="DC39" s="717"/>
      <c r="DD39" s="688">
        <v>800000</v>
      </c>
      <c r="DE39" s="715"/>
      <c r="DF39" s="715"/>
      <c r="DG39" s="715"/>
      <c r="DH39" s="715"/>
      <c r="DI39" s="715"/>
      <c r="DJ39" s="715"/>
      <c r="DK39" s="716"/>
      <c r="DL39" s="688" t="s">
        <v>130</v>
      </c>
      <c r="DM39" s="715"/>
      <c r="DN39" s="715"/>
      <c r="DO39" s="715"/>
      <c r="DP39" s="715"/>
      <c r="DQ39" s="715"/>
      <c r="DR39" s="715"/>
      <c r="DS39" s="715"/>
      <c r="DT39" s="715"/>
      <c r="DU39" s="715"/>
      <c r="DV39" s="716"/>
      <c r="DW39" s="684" t="s">
        <v>237</v>
      </c>
      <c r="DX39" s="713"/>
      <c r="DY39" s="713"/>
      <c r="DZ39" s="713"/>
      <c r="EA39" s="713"/>
      <c r="EB39" s="713"/>
      <c r="EC39" s="714"/>
    </row>
    <row r="40" spans="2:133" ht="11.25" customHeight="1">
      <c r="AQ40" s="756" t="s">
        <v>343</v>
      </c>
      <c r="AR40" s="757"/>
      <c r="AS40" s="757"/>
      <c r="AT40" s="757"/>
      <c r="AU40" s="757"/>
      <c r="AV40" s="757"/>
      <c r="AW40" s="757"/>
      <c r="AX40" s="757"/>
      <c r="AY40" s="758"/>
      <c r="AZ40" s="679">
        <v>1931158</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130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11574360</v>
      </c>
      <c r="CS40" s="680"/>
      <c r="CT40" s="680"/>
      <c r="CU40" s="680"/>
      <c r="CV40" s="680"/>
      <c r="CW40" s="680"/>
      <c r="CX40" s="680"/>
      <c r="CY40" s="681"/>
      <c r="CZ40" s="684">
        <v>9.1999999999999993</v>
      </c>
      <c r="DA40" s="713"/>
      <c r="DB40" s="713"/>
      <c r="DC40" s="717"/>
      <c r="DD40" s="688">
        <v>2404040</v>
      </c>
      <c r="DE40" s="680"/>
      <c r="DF40" s="680"/>
      <c r="DG40" s="680"/>
      <c r="DH40" s="680"/>
      <c r="DI40" s="680"/>
      <c r="DJ40" s="680"/>
      <c r="DK40" s="681"/>
      <c r="DL40" s="688">
        <v>550716</v>
      </c>
      <c r="DM40" s="680"/>
      <c r="DN40" s="680"/>
      <c r="DO40" s="680"/>
      <c r="DP40" s="680"/>
      <c r="DQ40" s="680"/>
      <c r="DR40" s="680"/>
      <c r="DS40" s="680"/>
      <c r="DT40" s="680"/>
      <c r="DU40" s="680"/>
      <c r="DV40" s="681"/>
      <c r="DW40" s="684">
        <v>0.8</v>
      </c>
      <c r="DX40" s="713"/>
      <c r="DY40" s="713"/>
      <c r="DZ40" s="713"/>
      <c r="EA40" s="713"/>
      <c r="EB40" s="713"/>
      <c r="EC40" s="714"/>
    </row>
    <row r="41" spans="2:133" ht="11.25" customHeight="1">
      <c r="AQ41" s="766" t="s">
        <v>346</v>
      </c>
      <c r="AR41" s="767"/>
      <c r="AS41" s="767"/>
      <c r="AT41" s="767"/>
      <c r="AU41" s="767"/>
      <c r="AV41" s="767"/>
      <c r="AW41" s="767"/>
      <c r="AX41" s="767"/>
      <c r="AY41" s="768"/>
      <c r="AZ41" s="759">
        <v>6791657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323</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237</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18523823</v>
      </c>
      <c r="CS42" s="680"/>
      <c r="CT42" s="680"/>
      <c r="CU42" s="680"/>
      <c r="CV42" s="680"/>
      <c r="CW42" s="680"/>
      <c r="CX42" s="680"/>
      <c r="CY42" s="681"/>
      <c r="CZ42" s="684">
        <v>14.7</v>
      </c>
      <c r="DA42" s="685"/>
      <c r="DB42" s="685"/>
      <c r="DC42" s="780"/>
      <c r="DD42" s="688">
        <v>3185317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102172</v>
      </c>
      <c r="CS43" s="715"/>
      <c r="CT43" s="715"/>
      <c r="CU43" s="715"/>
      <c r="CV43" s="715"/>
      <c r="CW43" s="715"/>
      <c r="CX43" s="715"/>
      <c r="CY43" s="716"/>
      <c r="CZ43" s="684">
        <v>0.1</v>
      </c>
      <c r="DA43" s="713"/>
      <c r="DB43" s="713"/>
      <c r="DC43" s="717"/>
      <c r="DD43" s="688">
        <v>102172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18174236</v>
      </c>
      <c r="CS44" s="680"/>
      <c r="CT44" s="680"/>
      <c r="CU44" s="680"/>
      <c r="CV44" s="680"/>
      <c r="CW44" s="680"/>
      <c r="CX44" s="680"/>
      <c r="CY44" s="681"/>
      <c r="CZ44" s="684">
        <v>14.5</v>
      </c>
      <c r="DA44" s="685"/>
      <c r="DB44" s="685"/>
      <c r="DC44" s="780"/>
      <c r="DD44" s="688">
        <v>3123926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9158977</v>
      </c>
      <c r="CS45" s="715"/>
      <c r="CT45" s="715"/>
      <c r="CU45" s="715"/>
      <c r="CV45" s="715"/>
      <c r="CW45" s="715"/>
      <c r="CX45" s="715"/>
      <c r="CY45" s="716"/>
      <c r="CZ45" s="684">
        <v>7.3</v>
      </c>
      <c r="DA45" s="713"/>
      <c r="DB45" s="713"/>
      <c r="DC45" s="717"/>
      <c r="DD45" s="688">
        <v>536596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8612905</v>
      </c>
      <c r="CS46" s="680"/>
      <c r="CT46" s="680"/>
      <c r="CU46" s="680"/>
      <c r="CV46" s="680"/>
      <c r="CW46" s="680"/>
      <c r="CX46" s="680"/>
      <c r="CY46" s="681"/>
      <c r="CZ46" s="684">
        <v>6.9</v>
      </c>
      <c r="DA46" s="685"/>
      <c r="DB46" s="685"/>
      <c r="DC46" s="780"/>
      <c r="DD46" s="688">
        <v>2531225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349587</v>
      </c>
      <c r="CS47" s="715"/>
      <c r="CT47" s="715"/>
      <c r="CU47" s="715"/>
      <c r="CV47" s="715"/>
      <c r="CW47" s="715"/>
      <c r="CX47" s="715"/>
      <c r="CY47" s="716"/>
      <c r="CZ47" s="684">
        <v>0.3</v>
      </c>
      <c r="DA47" s="713"/>
      <c r="DB47" s="713"/>
      <c r="DC47" s="717"/>
      <c r="DD47" s="688">
        <v>61391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125661666</v>
      </c>
      <c r="CS49" s="749"/>
      <c r="CT49" s="749"/>
      <c r="CU49" s="749"/>
      <c r="CV49" s="749"/>
      <c r="CW49" s="749"/>
      <c r="CX49" s="749"/>
      <c r="CY49" s="781"/>
      <c r="CZ49" s="764">
        <v>100</v>
      </c>
      <c r="DA49" s="782"/>
      <c r="DB49" s="782"/>
      <c r="DC49" s="783"/>
      <c r="DD49" s="784">
        <v>79164041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Z/hkCktJY5mMvnjBx+0J4uZJTF43ikGJf0Q0vIOoc9aodBrGaS9UK23qZLFvh4CNGJ1kwC68vZ7d7zQf51pMQ==" saltValue="ROt1fp4FpLk4783O+nX8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130104</v>
      </c>
      <c r="R7" s="815"/>
      <c r="S7" s="815"/>
      <c r="T7" s="815"/>
      <c r="U7" s="815"/>
      <c r="V7" s="815">
        <v>128436</v>
      </c>
      <c r="W7" s="815"/>
      <c r="X7" s="815"/>
      <c r="Y7" s="815"/>
      <c r="Z7" s="815"/>
      <c r="AA7" s="815">
        <v>1668</v>
      </c>
      <c r="AB7" s="815"/>
      <c r="AC7" s="815"/>
      <c r="AD7" s="815"/>
      <c r="AE7" s="816"/>
      <c r="AF7" s="817">
        <v>1359</v>
      </c>
      <c r="AG7" s="818"/>
      <c r="AH7" s="818"/>
      <c r="AI7" s="818"/>
      <c r="AJ7" s="819"/>
      <c r="AK7" s="854">
        <v>2125</v>
      </c>
      <c r="AL7" s="855"/>
      <c r="AM7" s="855"/>
      <c r="AN7" s="855"/>
      <c r="AO7" s="855"/>
      <c r="AP7" s="855">
        <v>153344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-4</v>
      </c>
      <c r="CI7" s="852"/>
      <c r="CJ7" s="852"/>
      <c r="CK7" s="852"/>
      <c r="CL7" s="853"/>
      <c r="CM7" s="851">
        <v>1730</v>
      </c>
      <c r="CN7" s="852"/>
      <c r="CO7" s="852"/>
      <c r="CP7" s="852"/>
      <c r="CQ7" s="853"/>
      <c r="CR7" s="851">
        <v>69</v>
      </c>
      <c r="CS7" s="852"/>
      <c r="CT7" s="852"/>
      <c r="CU7" s="852"/>
      <c r="CV7" s="853"/>
      <c r="CW7" s="851">
        <v>33</v>
      </c>
      <c r="CX7" s="852"/>
      <c r="CY7" s="852"/>
      <c r="CZ7" s="852"/>
      <c r="DA7" s="853"/>
      <c r="DB7" s="851" t="s">
        <v>576</v>
      </c>
      <c r="DC7" s="852"/>
      <c r="DD7" s="852"/>
      <c r="DE7" s="852"/>
      <c r="DF7" s="853"/>
      <c r="DG7" s="851" t="s">
        <v>576</v>
      </c>
      <c r="DH7" s="852"/>
      <c r="DI7" s="852"/>
      <c r="DJ7" s="852"/>
      <c r="DK7" s="853"/>
      <c r="DL7" s="851" t="s">
        <v>576</v>
      </c>
      <c r="DM7" s="852"/>
      <c r="DN7" s="852"/>
      <c r="DO7" s="852"/>
      <c r="DP7" s="853"/>
      <c r="DQ7" s="851" t="s">
        <v>576</v>
      </c>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310</v>
      </c>
      <c r="R8" s="839"/>
      <c r="S8" s="839"/>
      <c r="T8" s="839"/>
      <c r="U8" s="839"/>
      <c r="V8" s="839">
        <v>310</v>
      </c>
      <c r="W8" s="839"/>
      <c r="X8" s="839"/>
      <c r="Y8" s="839"/>
      <c r="Z8" s="839"/>
      <c r="AA8" s="839" t="s">
        <v>573</v>
      </c>
      <c r="AB8" s="839"/>
      <c r="AC8" s="839"/>
      <c r="AD8" s="839"/>
      <c r="AE8" s="840"/>
      <c r="AF8" s="841" t="s">
        <v>384</v>
      </c>
      <c r="AG8" s="842"/>
      <c r="AH8" s="842"/>
      <c r="AI8" s="842"/>
      <c r="AJ8" s="843"/>
      <c r="AK8" s="844">
        <v>64</v>
      </c>
      <c r="AL8" s="845"/>
      <c r="AM8" s="845"/>
      <c r="AN8" s="845"/>
      <c r="AO8" s="845"/>
      <c r="AP8" s="845">
        <v>32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1</v>
      </c>
      <c r="CI8" s="862"/>
      <c r="CJ8" s="862"/>
      <c r="CK8" s="862"/>
      <c r="CL8" s="863"/>
      <c r="CM8" s="861">
        <v>138</v>
      </c>
      <c r="CN8" s="862"/>
      <c r="CO8" s="862"/>
      <c r="CP8" s="862"/>
      <c r="CQ8" s="863"/>
      <c r="CR8" s="861">
        <v>100</v>
      </c>
      <c r="CS8" s="862"/>
      <c r="CT8" s="862"/>
      <c r="CU8" s="862"/>
      <c r="CV8" s="863"/>
      <c r="CW8" s="861">
        <v>16</v>
      </c>
      <c r="CX8" s="862"/>
      <c r="CY8" s="862"/>
      <c r="CZ8" s="862"/>
      <c r="DA8" s="863"/>
      <c r="DB8" s="861" t="s">
        <v>576</v>
      </c>
      <c r="DC8" s="862"/>
      <c r="DD8" s="862"/>
      <c r="DE8" s="862"/>
      <c r="DF8" s="863"/>
      <c r="DG8" s="861" t="s">
        <v>576</v>
      </c>
      <c r="DH8" s="862"/>
      <c r="DI8" s="862"/>
      <c r="DJ8" s="862"/>
      <c r="DK8" s="863"/>
      <c r="DL8" s="861" t="s">
        <v>576</v>
      </c>
      <c r="DM8" s="862"/>
      <c r="DN8" s="862"/>
      <c r="DO8" s="862"/>
      <c r="DP8" s="863"/>
      <c r="DQ8" s="861" t="s">
        <v>576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590</v>
      </c>
      <c r="BT9" s="849"/>
      <c r="BU9" s="849"/>
      <c r="BV9" s="849"/>
      <c r="BW9" s="849"/>
      <c r="BX9" s="849"/>
      <c r="BY9" s="849"/>
      <c r="BZ9" s="849"/>
      <c r="CA9" s="849"/>
      <c r="CB9" s="849"/>
      <c r="CC9" s="849"/>
      <c r="CD9" s="849"/>
      <c r="CE9" s="849"/>
      <c r="CF9" s="849"/>
      <c r="CG9" s="850"/>
      <c r="CH9" s="861">
        <v>0</v>
      </c>
      <c r="CI9" s="862"/>
      <c r="CJ9" s="862"/>
      <c r="CK9" s="862"/>
      <c r="CL9" s="863"/>
      <c r="CM9" s="861">
        <v>1917</v>
      </c>
      <c r="CN9" s="862"/>
      <c r="CO9" s="862"/>
      <c r="CP9" s="862"/>
      <c r="CQ9" s="863"/>
      <c r="CR9" s="861">
        <v>615</v>
      </c>
      <c r="CS9" s="862"/>
      <c r="CT9" s="862"/>
      <c r="CU9" s="862"/>
      <c r="CV9" s="863"/>
      <c r="CW9" s="861" t="s">
        <v>608</v>
      </c>
      <c r="CX9" s="862"/>
      <c r="CY9" s="862"/>
      <c r="CZ9" s="862"/>
      <c r="DA9" s="863"/>
      <c r="DB9" s="861" t="s">
        <v>576</v>
      </c>
      <c r="DC9" s="862"/>
      <c r="DD9" s="862"/>
      <c r="DE9" s="862"/>
      <c r="DF9" s="863"/>
      <c r="DG9" s="861" t="s">
        <v>576</v>
      </c>
      <c r="DH9" s="862"/>
      <c r="DI9" s="862"/>
      <c r="DJ9" s="862"/>
      <c r="DK9" s="863"/>
      <c r="DL9" s="861" t="s">
        <v>576</v>
      </c>
      <c r="DM9" s="862"/>
      <c r="DN9" s="862"/>
      <c r="DO9" s="862"/>
      <c r="DP9" s="863"/>
      <c r="DQ9" s="861" t="s">
        <v>576</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591</v>
      </c>
      <c r="BT10" s="849"/>
      <c r="BU10" s="849"/>
      <c r="BV10" s="849"/>
      <c r="BW10" s="849"/>
      <c r="BX10" s="849"/>
      <c r="BY10" s="849"/>
      <c r="BZ10" s="849"/>
      <c r="CA10" s="849"/>
      <c r="CB10" s="849"/>
      <c r="CC10" s="849"/>
      <c r="CD10" s="849"/>
      <c r="CE10" s="849"/>
      <c r="CF10" s="849"/>
      <c r="CG10" s="850"/>
      <c r="CH10" s="861">
        <v>0</v>
      </c>
      <c r="CI10" s="862"/>
      <c r="CJ10" s="862"/>
      <c r="CK10" s="862"/>
      <c r="CL10" s="863"/>
      <c r="CM10" s="861">
        <v>129</v>
      </c>
      <c r="CN10" s="862"/>
      <c r="CO10" s="862"/>
      <c r="CP10" s="862"/>
      <c r="CQ10" s="863"/>
      <c r="CR10" s="861">
        <v>100</v>
      </c>
      <c r="CS10" s="862"/>
      <c r="CT10" s="862"/>
      <c r="CU10" s="862"/>
      <c r="CV10" s="863"/>
      <c r="CW10" s="861">
        <v>113</v>
      </c>
      <c r="CX10" s="862"/>
      <c r="CY10" s="862"/>
      <c r="CZ10" s="862"/>
      <c r="DA10" s="863"/>
      <c r="DB10" s="861" t="s">
        <v>576</v>
      </c>
      <c r="DC10" s="862"/>
      <c r="DD10" s="862"/>
      <c r="DE10" s="862"/>
      <c r="DF10" s="863"/>
      <c r="DG10" s="861" t="s">
        <v>576</v>
      </c>
      <c r="DH10" s="862"/>
      <c r="DI10" s="862"/>
      <c r="DJ10" s="862"/>
      <c r="DK10" s="863"/>
      <c r="DL10" s="861" t="s">
        <v>576</v>
      </c>
      <c r="DM10" s="862"/>
      <c r="DN10" s="862"/>
      <c r="DO10" s="862"/>
      <c r="DP10" s="863"/>
      <c r="DQ10" s="861" t="s">
        <v>576</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592</v>
      </c>
      <c r="BT11" s="849"/>
      <c r="BU11" s="849"/>
      <c r="BV11" s="849"/>
      <c r="BW11" s="849"/>
      <c r="BX11" s="849"/>
      <c r="BY11" s="849"/>
      <c r="BZ11" s="849"/>
      <c r="CA11" s="849"/>
      <c r="CB11" s="849"/>
      <c r="CC11" s="849"/>
      <c r="CD11" s="849"/>
      <c r="CE11" s="849"/>
      <c r="CF11" s="849"/>
      <c r="CG11" s="850"/>
      <c r="CH11" s="861">
        <v>21</v>
      </c>
      <c r="CI11" s="862"/>
      <c r="CJ11" s="862"/>
      <c r="CK11" s="862"/>
      <c r="CL11" s="863"/>
      <c r="CM11" s="861">
        <v>208</v>
      </c>
      <c r="CN11" s="862"/>
      <c r="CO11" s="862"/>
      <c r="CP11" s="862"/>
      <c r="CQ11" s="863"/>
      <c r="CR11" s="861">
        <v>100</v>
      </c>
      <c r="CS11" s="862"/>
      <c r="CT11" s="862"/>
      <c r="CU11" s="862"/>
      <c r="CV11" s="863"/>
      <c r="CW11" s="861">
        <v>139</v>
      </c>
      <c r="CX11" s="862"/>
      <c r="CY11" s="862"/>
      <c r="CZ11" s="862"/>
      <c r="DA11" s="863"/>
      <c r="DB11" s="861" t="s">
        <v>576</v>
      </c>
      <c r="DC11" s="862"/>
      <c r="DD11" s="862"/>
      <c r="DE11" s="862"/>
      <c r="DF11" s="863"/>
      <c r="DG11" s="861" t="s">
        <v>576</v>
      </c>
      <c r="DH11" s="862"/>
      <c r="DI11" s="862"/>
      <c r="DJ11" s="862"/>
      <c r="DK11" s="863"/>
      <c r="DL11" s="861" t="s">
        <v>576</v>
      </c>
      <c r="DM11" s="862"/>
      <c r="DN11" s="862"/>
      <c r="DO11" s="862"/>
      <c r="DP11" s="863"/>
      <c r="DQ11" s="861" t="s">
        <v>576</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593</v>
      </c>
      <c r="BT12" s="849"/>
      <c r="BU12" s="849"/>
      <c r="BV12" s="849"/>
      <c r="BW12" s="849"/>
      <c r="BX12" s="849"/>
      <c r="BY12" s="849"/>
      <c r="BZ12" s="849"/>
      <c r="CA12" s="849"/>
      <c r="CB12" s="849"/>
      <c r="CC12" s="849"/>
      <c r="CD12" s="849"/>
      <c r="CE12" s="849"/>
      <c r="CF12" s="849"/>
      <c r="CG12" s="850"/>
      <c r="CH12" s="861">
        <v>-11</v>
      </c>
      <c r="CI12" s="862"/>
      <c r="CJ12" s="862"/>
      <c r="CK12" s="862"/>
      <c r="CL12" s="863"/>
      <c r="CM12" s="861">
        <v>329</v>
      </c>
      <c r="CN12" s="862"/>
      <c r="CO12" s="862"/>
      <c r="CP12" s="862"/>
      <c r="CQ12" s="863"/>
      <c r="CR12" s="861">
        <v>300</v>
      </c>
      <c r="CS12" s="862"/>
      <c r="CT12" s="862"/>
      <c r="CU12" s="862"/>
      <c r="CV12" s="863"/>
      <c r="CW12" s="861">
        <v>46</v>
      </c>
      <c r="CX12" s="862"/>
      <c r="CY12" s="862"/>
      <c r="CZ12" s="862"/>
      <c r="DA12" s="863"/>
      <c r="DB12" s="861" t="s">
        <v>576</v>
      </c>
      <c r="DC12" s="862"/>
      <c r="DD12" s="862"/>
      <c r="DE12" s="862"/>
      <c r="DF12" s="863"/>
      <c r="DG12" s="861" t="s">
        <v>576</v>
      </c>
      <c r="DH12" s="862"/>
      <c r="DI12" s="862"/>
      <c r="DJ12" s="862"/>
      <c r="DK12" s="863"/>
      <c r="DL12" s="861" t="s">
        <v>576</v>
      </c>
      <c r="DM12" s="862"/>
      <c r="DN12" s="862"/>
      <c r="DO12" s="862"/>
      <c r="DP12" s="863"/>
      <c r="DQ12" s="861" t="s">
        <v>576</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594</v>
      </c>
      <c r="BT13" s="849"/>
      <c r="BU13" s="849"/>
      <c r="BV13" s="849"/>
      <c r="BW13" s="849"/>
      <c r="BX13" s="849"/>
      <c r="BY13" s="849"/>
      <c r="BZ13" s="849"/>
      <c r="CA13" s="849"/>
      <c r="CB13" s="849"/>
      <c r="CC13" s="849"/>
      <c r="CD13" s="849"/>
      <c r="CE13" s="849"/>
      <c r="CF13" s="849"/>
      <c r="CG13" s="850"/>
      <c r="CH13" s="861">
        <v>-8</v>
      </c>
      <c r="CI13" s="862"/>
      <c r="CJ13" s="862"/>
      <c r="CK13" s="862"/>
      <c r="CL13" s="863"/>
      <c r="CM13" s="861">
        <v>1261</v>
      </c>
      <c r="CN13" s="862"/>
      <c r="CO13" s="862"/>
      <c r="CP13" s="862"/>
      <c r="CQ13" s="863"/>
      <c r="CR13" s="861">
        <v>49</v>
      </c>
      <c r="CS13" s="862"/>
      <c r="CT13" s="862"/>
      <c r="CU13" s="862"/>
      <c r="CV13" s="863"/>
      <c r="CW13" s="861" t="s">
        <v>608</v>
      </c>
      <c r="CX13" s="862"/>
      <c r="CY13" s="862"/>
      <c r="CZ13" s="862"/>
      <c r="DA13" s="863"/>
      <c r="DB13" s="861" t="s">
        <v>576</v>
      </c>
      <c r="DC13" s="862"/>
      <c r="DD13" s="862"/>
      <c r="DE13" s="862"/>
      <c r="DF13" s="863"/>
      <c r="DG13" s="861" t="s">
        <v>576</v>
      </c>
      <c r="DH13" s="862"/>
      <c r="DI13" s="862"/>
      <c r="DJ13" s="862"/>
      <c r="DK13" s="863"/>
      <c r="DL13" s="861" t="s">
        <v>576</v>
      </c>
      <c r="DM13" s="862"/>
      <c r="DN13" s="862"/>
      <c r="DO13" s="862"/>
      <c r="DP13" s="863"/>
      <c r="DQ13" s="861" t="s">
        <v>576</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595</v>
      </c>
      <c r="BT14" s="849"/>
      <c r="BU14" s="849"/>
      <c r="BV14" s="849"/>
      <c r="BW14" s="849"/>
      <c r="BX14" s="849"/>
      <c r="BY14" s="849"/>
      <c r="BZ14" s="849"/>
      <c r="CA14" s="849"/>
      <c r="CB14" s="849"/>
      <c r="CC14" s="849"/>
      <c r="CD14" s="849"/>
      <c r="CE14" s="849"/>
      <c r="CF14" s="849"/>
      <c r="CG14" s="850"/>
      <c r="CH14" s="861">
        <v>245</v>
      </c>
      <c r="CI14" s="862"/>
      <c r="CJ14" s="862"/>
      <c r="CK14" s="862"/>
      <c r="CL14" s="863"/>
      <c r="CM14" s="861">
        <v>3430</v>
      </c>
      <c r="CN14" s="862"/>
      <c r="CO14" s="862"/>
      <c r="CP14" s="862"/>
      <c r="CQ14" s="863"/>
      <c r="CR14" s="861">
        <v>18</v>
      </c>
      <c r="CS14" s="862"/>
      <c r="CT14" s="862"/>
      <c r="CU14" s="862"/>
      <c r="CV14" s="863"/>
      <c r="CW14" s="861" t="s">
        <v>608</v>
      </c>
      <c r="CX14" s="862"/>
      <c r="CY14" s="862"/>
      <c r="CZ14" s="862"/>
      <c r="DA14" s="863"/>
      <c r="DB14" s="861" t="s">
        <v>576</v>
      </c>
      <c r="DC14" s="862"/>
      <c r="DD14" s="862"/>
      <c r="DE14" s="862"/>
      <c r="DF14" s="863"/>
      <c r="DG14" s="861">
        <v>3724</v>
      </c>
      <c r="DH14" s="862"/>
      <c r="DI14" s="862"/>
      <c r="DJ14" s="862"/>
      <c r="DK14" s="863"/>
      <c r="DL14" s="861" t="s">
        <v>576</v>
      </c>
      <c r="DM14" s="862"/>
      <c r="DN14" s="862"/>
      <c r="DO14" s="862"/>
      <c r="DP14" s="863"/>
      <c r="DQ14" s="861" t="s">
        <v>576</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596</v>
      </c>
      <c r="BT15" s="849"/>
      <c r="BU15" s="849"/>
      <c r="BV15" s="849"/>
      <c r="BW15" s="849"/>
      <c r="BX15" s="849"/>
      <c r="BY15" s="849"/>
      <c r="BZ15" s="849"/>
      <c r="CA15" s="849"/>
      <c r="CB15" s="849"/>
      <c r="CC15" s="849"/>
      <c r="CD15" s="849"/>
      <c r="CE15" s="849"/>
      <c r="CF15" s="849"/>
      <c r="CG15" s="850"/>
      <c r="CH15" s="861">
        <v>1</v>
      </c>
      <c r="CI15" s="862"/>
      <c r="CJ15" s="862"/>
      <c r="CK15" s="862"/>
      <c r="CL15" s="863"/>
      <c r="CM15" s="861">
        <v>26</v>
      </c>
      <c r="CN15" s="862"/>
      <c r="CO15" s="862"/>
      <c r="CP15" s="862"/>
      <c r="CQ15" s="863"/>
      <c r="CR15" s="861">
        <v>36</v>
      </c>
      <c r="CS15" s="862"/>
      <c r="CT15" s="862"/>
      <c r="CU15" s="862"/>
      <c r="CV15" s="863"/>
      <c r="CW15" s="861" t="s">
        <v>608</v>
      </c>
      <c r="CX15" s="862"/>
      <c r="CY15" s="862"/>
      <c r="CZ15" s="862"/>
      <c r="DA15" s="863"/>
      <c r="DB15" s="861" t="s">
        <v>576</v>
      </c>
      <c r="DC15" s="862"/>
      <c r="DD15" s="862"/>
      <c r="DE15" s="862"/>
      <c r="DF15" s="863"/>
      <c r="DG15" s="861" t="s">
        <v>576</v>
      </c>
      <c r="DH15" s="862"/>
      <c r="DI15" s="862"/>
      <c r="DJ15" s="862"/>
      <c r="DK15" s="863"/>
      <c r="DL15" s="861" t="s">
        <v>576</v>
      </c>
      <c r="DM15" s="862"/>
      <c r="DN15" s="862"/>
      <c r="DO15" s="862"/>
      <c r="DP15" s="863"/>
      <c r="DQ15" s="861" t="s">
        <v>576</v>
      </c>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597</v>
      </c>
      <c r="BT16" s="849"/>
      <c r="BU16" s="849"/>
      <c r="BV16" s="849"/>
      <c r="BW16" s="849"/>
      <c r="BX16" s="849"/>
      <c r="BY16" s="849"/>
      <c r="BZ16" s="849"/>
      <c r="CA16" s="849"/>
      <c r="CB16" s="849"/>
      <c r="CC16" s="849"/>
      <c r="CD16" s="849"/>
      <c r="CE16" s="849"/>
      <c r="CF16" s="849"/>
      <c r="CG16" s="850"/>
      <c r="CH16" s="861">
        <v>0</v>
      </c>
      <c r="CI16" s="862"/>
      <c r="CJ16" s="862"/>
      <c r="CK16" s="862"/>
      <c r="CL16" s="863"/>
      <c r="CM16" s="861">
        <v>3</v>
      </c>
      <c r="CN16" s="862"/>
      <c r="CO16" s="862"/>
      <c r="CP16" s="862"/>
      <c r="CQ16" s="863"/>
      <c r="CR16" s="861">
        <v>3</v>
      </c>
      <c r="CS16" s="862"/>
      <c r="CT16" s="862"/>
      <c r="CU16" s="862"/>
      <c r="CV16" s="863"/>
      <c r="CW16" s="861">
        <v>43</v>
      </c>
      <c r="CX16" s="862"/>
      <c r="CY16" s="862"/>
      <c r="CZ16" s="862"/>
      <c r="DA16" s="863"/>
      <c r="DB16" s="861" t="s">
        <v>576</v>
      </c>
      <c r="DC16" s="862"/>
      <c r="DD16" s="862"/>
      <c r="DE16" s="862"/>
      <c r="DF16" s="863"/>
      <c r="DG16" s="861" t="s">
        <v>576</v>
      </c>
      <c r="DH16" s="862"/>
      <c r="DI16" s="862"/>
      <c r="DJ16" s="862"/>
      <c r="DK16" s="863"/>
      <c r="DL16" s="861" t="s">
        <v>576</v>
      </c>
      <c r="DM16" s="862"/>
      <c r="DN16" s="862"/>
      <c r="DO16" s="862"/>
      <c r="DP16" s="863"/>
      <c r="DQ16" s="861" t="s">
        <v>576</v>
      </c>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598</v>
      </c>
      <c r="BT17" s="849"/>
      <c r="BU17" s="849"/>
      <c r="BV17" s="849"/>
      <c r="BW17" s="849"/>
      <c r="BX17" s="849"/>
      <c r="BY17" s="849"/>
      <c r="BZ17" s="849"/>
      <c r="CA17" s="849"/>
      <c r="CB17" s="849"/>
      <c r="CC17" s="849"/>
      <c r="CD17" s="849"/>
      <c r="CE17" s="849"/>
      <c r="CF17" s="849"/>
      <c r="CG17" s="850"/>
      <c r="CH17" s="861">
        <v>-16</v>
      </c>
      <c r="CI17" s="862"/>
      <c r="CJ17" s="862"/>
      <c r="CK17" s="862"/>
      <c r="CL17" s="863"/>
      <c r="CM17" s="861">
        <v>-4</v>
      </c>
      <c r="CN17" s="862"/>
      <c r="CO17" s="862"/>
      <c r="CP17" s="862"/>
      <c r="CQ17" s="863"/>
      <c r="CR17" s="861">
        <v>40</v>
      </c>
      <c r="CS17" s="862"/>
      <c r="CT17" s="862"/>
      <c r="CU17" s="862"/>
      <c r="CV17" s="863"/>
      <c r="CW17" s="861" t="s">
        <v>608</v>
      </c>
      <c r="CX17" s="862"/>
      <c r="CY17" s="862"/>
      <c r="CZ17" s="862"/>
      <c r="DA17" s="863"/>
      <c r="DB17" s="861" t="s">
        <v>576</v>
      </c>
      <c r="DC17" s="862"/>
      <c r="DD17" s="862"/>
      <c r="DE17" s="862"/>
      <c r="DF17" s="863"/>
      <c r="DG17" s="861" t="s">
        <v>576</v>
      </c>
      <c r="DH17" s="862"/>
      <c r="DI17" s="862"/>
      <c r="DJ17" s="862"/>
      <c r="DK17" s="863"/>
      <c r="DL17" s="861" t="s">
        <v>576</v>
      </c>
      <c r="DM17" s="862"/>
      <c r="DN17" s="862"/>
      <c r="DO17" s="862"/>
      <c r="DP17" s="863"/>
      <c r="DQ17" s="861" t="s">
        <v>576</v>
      </c>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t="s">
        <v>599</v>
      </c>
      <c r="BT18" s="849"/>
      <c r="BU18" s="849"/>
      <c r="BV18" s="849"/>
      <c r="BW18" s="849"/>
      <c r="BX18" s="849"/>
      <c r="BY18" s="849"/>
      <c r="BZ18" s="849"/>
      <c r="CA18" s="849"/>
      <c r="CB18" s="849"/>
      <c r="CC18" s="849"/>
      <c r="CD18" s="849"/>
      <c r="CE18" s="849"/>
      <c r="CF18" s="849"/>
      <c r="CG18" s="850"/>
      <c r="CH18" s="861" t="s">
        <v>608</v>
      </c>
      <c r="CI18" s="862"/>
      <c r="CJ18" s="862"/>
      <c r="CK18" s="862"/>
      <c r="CL18" s="863"/>
      <c r="CM18" s="861">
        <v>5663</v>
      </c>
      <c r="CN18" s="862"/>
      <c r="CO18" s="862"/>
      <c r="CP18" s="862"/>
      <c r="CQ18" s="863"/>
      <c r="CR18" s="861">
        <v>6170</v>
      </c>
      <c r="CS18" s="862"/>
      <c r="CT18" s="862"/>
      <c r="CU18" s="862"/>
      <c r="CV18" s="863"/>
      <c r="CW18" s="861">
        <v>880</v>
      </c>
      <c r="CX18" s="862"/>
      <c r="CY18" s="862"/>
      <c r="CZ18" s="862"/>
      <c r="DA18" s="863"/>
      <c r="DB18" s="861" t="s">
        <v>576</v>
      </c>
      <c r="DC18" s="862"/>
      <c r="DD18" s="862"/>
      <c r="DE18" s="862"/>
      <c r="DF18" s="863"/>
      <c r="DG18" s="861" t="s">
        <v>576</v>
      </c>
      <c r="DH18" s="862"/>
      <c r="DI18" s="862"/>
      <c r="DJ18" s="862"/>
      <c r="DK18" s="863"/>
      <c r="DL18" s="861" t="s">
        <v>576</v>
      </c>
      <c r="DM18" s="862"/>
      <c r="DN18" s="862"/>
      <c r="DO18" s="862"/>
      <c r="DP18" s="863"/>
      <c r="DQ18" s="861" t="s">
        <v>576</v>
      </c>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t="s">
        <v>600</v>
      </c>
      <c r="BT19" s="849"/>
      <c r="BU19" s="849"/>
      <c r="BV19" s="849"/>
      <c r="BW19" s="849"/>
      <c r="BX19" s="849"/>
      <c r="BY19" s="849"/>
      <c r="BZ19" s="849"/>
      <c r="CA19" s="849"/>
      <c r="CB19" s="849"/>
      <c r="CC19" s="849"/>
      <c r="CD19" s="849"/>
      <c r="CE19" s="849"/>
      <c r="CF19" s="849"/>
      <c r="CG19" s="850"/>
      <c r="CH19" s="861">
        <v>37</v>
      </c>
      <c r="CI19" s="862"/>
      <c r="CJ19" s="862"/>
      <c r="CK19" s="862"/>
      <c r="CL19" s="863"/>
      <c r="CM19" s="861">
        <v>110</v>
      </c>
      <c r="CN19" s="862"/>
      <c r="CO19" s="862"/>
      <c r="CP19" s="862"/>
      <c r="CQ19" s="863"/>
      <c r="CR19" s="861">
        <v>10</v>
      </c>
      <c r="CS19" s="862"/>
      <c r="CT19" s="862"/>
      <c r="CU19" s="862"/>
      <c r="CV19" s="863"/>
      <c r="CW19" s="861">
        <v>52</v>
      </c>
      <c r="CX19" s="862"/>
      <c r="CY19" s="862"/>
      <c r="CZ19" s="862"/>
      <c r="DA19" s="863"/>
      <c r="DB19" s="861" t="s">
        <v>576</v>
      </c>
      <c r="DC19" s="862"/>
      <c r="DD19" s="862"/>
      <c r="DE19" s="862"/>
      <c r="DF19" s="863"/>
      <c r="DG19" s="861" t="s">
        <v>576</v>
      </c>
      <c r="DH19" s="862"/>
      <c r="DI19" s="862"/>
      <c r="DJ19" s="862"/>
      <c r="DK19" s="863"/>
      <c r="DL19" s="861" t="s">
        <v>576</v>
      </c>
      <c r="DM19" s="862"/>
      <c r="DN19" s="862"/>
      <c r="DO19" s="862"/>
      <c r="DP19" s="863"/>
      <c r="DQ19" s="861" t="s">
        <v>576</v>
      </c>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127330</v>
      </c>
      <c r="R23" s="874"/>
      <c r="S23" s="874"/>
      <c r="T23" s="874"/>
      <c r="U23" s="874"/>
      <c r="V23" s="874">
        <v>125662</v>
      </c>
      <c r="W23" s="874"/>
      <c r="X23" s="874"/>
      <c r="Y23" s="874"/>
      <c r="Z23" s="874"/>
      <c r="AA23" s="874">
        <v>1668</v>
      </c>
      <c r="AB23" s="874"/>
      <c r="AC23" s="874"/>
      <c r="AD23" s="874"/>
      <c r="AE23" s="875"/>
      <c r="AF23" s="876">
        <v>1359</v>
      </c>
      <c r="AG23" s="874"/>
      <c r="AH23" s="874"/>
      <c r="AI23" s="874"/>
      <c r="AJ23" s="877"/>
      <c r="AK23" s="878"/>
      <c r="AL23" s="879"/>
      <c r="AM23" s="879"/>
      <c r="AN23" s="879"/>
      <c r="AO23" s="879"/>
      <c r="AP23" s="874">
        <v>153376</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24168</v>
      </c>
      <c r="R28" s="903"/>
      <c r="S28" s="903"/>
      <c r="T28" s="903"/>
      <c r="U28" s="903"/>
      <c r="V28" s="903">
        <v>23456</v>
      </c>
      <c r="W28" s="903"/>
      <c r="X28" s="903"/>
      <c r="Y28" s="903"/>
      <c r="Z28" s="903"/>
      <c r="AA28" s="903">
        <v>712</v>
      </c>
      <c r="AB28" s="903"/>
      <c r="AC28" s="903"/>
      <c r="AD28" s="903"/>
      <c r="AE28" s="904"/>
      <c r="AF28" s="905">
        <v>712</v>
      </c>
      <c r="AG28" s="903"/>
      <c r="AH28" s="903"/>
      <c r="AI28" s="903"/>
      <c r="AJ28" s="906"/>
      <c r="AK28" s="907">
        <v>1931</v>
      </c>
      <c r="AL28" s="898"/>
      <c r="AM28" s="898"/>
      <c r="AN28" s="898"/>
      <c r="AO28" s="898"/>
      <c r="AP28" s="898" t="s">
        <v>574</v>
      </c>
      <c r="AQ28" s="898"/>
      <c r="AR28" s="898"/>
      <c r="AS28" s="898"/>
      <c r="AT28" s="898"/>
      <c r="AU28" s="898" t="s">
        <v>574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77</v>
      </c>
      <c r="R29" s="839"/>
      <c r="S29" s="839"/>
      <c r="T29" s="839"/>
      <c r="U29" s="839"/>
      <c r="V29" s="839">
        <v>77</v>
      </c>
      <c r="W29" s="839"/>
      <c r="X29" s="839"/>
      <c r="Y29" s="839"/>
      <c r="Z29" s="839"/>
      <c r="AA29" s="839" t="s">
        <v>574</v>
      </c>
      <c r="AB29" s="839"/>
      <c r="AC29" s="839"/>
      <c r="AD29" s="839"/>
      <c r="AE29" s="840"/>
      <c r="AF29" s="841" t="s">
        <v>400</v>
      </c>
      <c r="AG29" s="842"/>
      <c r="AH29" s="842"/>
      <c r="AI29" s="842"/>
      <c r="AJ29" s="843"/>
      <c r="AK29" s="910">
        <v>45</v>
      </c>
      <c r="AL29" s="911"/>
      <c r="AM29" s="911"/>
      <c r="AN29" s="911"/>
      <c r="AO29" s="911"/>
      <c r="AP29" s="911" t="s">
        <v>574</v>
      </c>
      <c r="AQ29" s="911"/>
      <c r="AR29" s="911"/>
      <c r="AS29" s="911"/>
      <c r="AT29" s="911"/>
      <c r="AU29" s="911" t="s">
        <v>574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2724</v>
      </c>
      <c r="R30" s="839"/>
      <c r="S30" s="839"/>
      <c r="T30" s="839"/>
      <c r="U30" s="839"/>
      <c r="V30" s="839">
        <v>2723</v>
      </c>
      <c r="W30" s="839"/>
      <c r="X30" s="839"/>
      <c r="Y30" s="839"/>
      <c r="Z30" s="839"/>
      <c r="AA30" s="839">
        <v>1</v>
      </c>
      <c r="AB30" s="839"/>
      <c r="AC30" s="839"/>
      <c r="AD30" s="839"/>
      <c r="AE30" s="840"/>
      <c r="AF30" s="841">
        <v>1</v>
      </c>
      <c r="AG30" s="842"/>
      <c r="AH30" s="842"/>
      <c r="AI30" s="842"/>
      <c r="AJ30" s="843"/>
      <c r="AK30" s="910">
        <v>638</v>
      </c>
      <c r="AL30" s="911"/>
      <c r="AM30" s="911"/>
      <c r="AN30" s="911"/>
      <c r="AO30" s="911"/>
      <c r="AP30" s="911" t="s">
        <v>574</v>
      </c>
      <c r="AQ30" s="911"/>
      <c r="AR30" s="911"/>
      <c r="AS30" s="911"/>
      <c r="AT30" s="911"/>
      <c r="AU30" s="911" t="s">
        <v>574</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27096</v>
      </c>
      <c r="R31" s="839"/>
      <c r="S31" s="839"/>
      <c r="T31" s="839"/>
      <c r="U31" s="839"/>
      <c r="V31" s="839">
        <v>26869</v>
      </c>
      <c r="W31" s="839"/>
      <c r="X31" s="839"/>
      <c r="Y31" s="839"/>
      <c r="Z31" s="839"/>
      <c r="AA31" s="839">
        <v>227</v>
      </c>
      <c r="AB31" s="839"/>
      <c r="AC31" s="839"/>
      <c r="AD31" s="839"/>
      <c r="AE31" s="840"/>
      <c r="AF31" s="841">
        <v>227</v>
      </c>
      <c r="AG31" s="842"/>
      <c r="AH31" s="842"/>
      <c r="AI31" s="842"/>
      <c r="AJ31" s="843"/>
      <c r="AK31" s="910">
        <v>3630</v>
      </c>
      <c r="AL31" s="911"/>
      <c r="AM31" s="911"/>
      <c r="AN31" s="911"/>
      <c r="AO31" s="911"/>
      <c r="AP31" s="911" t="s">
        <v>574</v>
      </c>
      <c r="AQ31" s="911"/>
      <c r="AR31" s="911"/>
      <c r="AS31" s="911"/>
      <c r="AT31" s="911"/>
      <c r="AU31" s="911" t="s">
        <v>574</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9578</v>
      </c>
      <c r="R32" s="839"/>
      <c r="S32" s="839"/>
      <c r="T32" s="839"/>
      <c r="U32" s="839"/>
      <c r="V32" s="839">
        <v>9470</v>
      </c>
      <c r="W32" s="839"/>
      <c r="X32" s="839"/>
      <c r="Y32" s="839"/>
      <c r="Z32" s="839"/>
      <c r="AA32" s="839">
        <v>107</v>
      </c>
      <c r="AB32" s="839"/>
      <c r="AC32" s="839"/>
      <c r="AD32" s="839"/>
      <c r="AE32" s="840"/>
      <c r="AF32" s="841">
        <v>920</v>
      </c>
      <c r="AG32" s="842"/>
      <c r="AH32" s="842"/>
      <c r="AI32" s="842"/>
      <c r="AJ32" s="843"/>
      <c r="AK32" s="910">
        <v>5082</v>
      </c>
      <c r="AL32" s="911"/>
      <c r="AM32" s="911"/>
      <c r="AN32" s="911"/>
      <c r="AO32" s="911"/>
      <c r="AP32" s="911">
        <v>49980</v>
      </c>
      <c r="AQ32" s="911"/>
      <c r="AR32" s="911"/>
      <c r="AS32" s="911"/>
      <c r="AT32" s="911"/>
      <c r="AU32" s="911">
        <v>18992</v>
      </c>
      <c r="AV32" s="911"/>
      <c r="AW32" s="911"/>
      <c r="AX32" s="911"/>
      <c r="AY32" s="911"/>
      <c r="AZ32" s="912" t="s">
        <v>574</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5868</v>
      </c>
      <c r="R33" s="839"/>
      <c r="S33" s="839"/>
      <c r="T33" s="839"/>
      <c r="U33" s="839"/>
      <c r="V33" s="839">
        <v>5086</v>
      </c>
      <c r="W33" s="839"/>
      <c r="X33" s="839"/>
      <c r="Y33" s="839"/>
      <c r="Z33" s="839"/>
      <c r="AA33" s="839">
        <v>782</v>
      </c>
      <c r="AB33" s="839"/>
      <c r="AC33" s="839"/>
      <c r="AD33" s="839"/>
      <c r="AE33" s="840"/>
      <c r="AF33" s="841">
        <v>6797</v>
      </c>
      <c r="AG33" s="842"/>
      <c r="AH33" s="842"/>
      <c r="AI33" s="842"/>
      <c r="AJ33" s="843"/>
      <c r="AK33" s="910">
        <v>130</v>
      </c>
      <c r="AL33" s="911"/>
      <c r="AM33" s="911"/>
      <c r="AN33" s="911"/>
      <c r="AO33" s="911"/>
      <c r="AP33" s="911">
        <v>17941</v>
      </c>
      <c r="AQ33" s="911"/>
      <c r="AR33" s="911"/>
      <c r="AS33" s="911"/>
      <c r="AT33" s="911"/>
      <c r="AU33" s="911">
        <v>197</v>
      </c>
      <c r="AV33" s="911"/>
      <c r="AW33" s="911"/>
      <c r="AX33" s="911"/>
      <c r="AY33" s="911"/>
      <c r="AZ33" s="912" t="s">
        <v>574</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88</v>
      </c>
      <c r="R34" s="839"/>
      <c r="S34" s="839"/>
      <c r="T34" s="839"/>
      <c r="U34" s="839"/>
      <c r="V34" s="839">
        <v>88</v>
      </c>
      <c r="W34" s="839"/>
      <c r="X34" s="839"/>
      <c r="Y34" s="839"/>
      <c r="Z34" s="839"/>
      <c r="AA34" s="839" t="s">
        <v>573</v>
      </c>
      <c r="AB34" s="839"/>
      <c r="AC34" s="839"/>
      <c r="AD34" s="839"/>
      <c r="AE34" s="840"/>
      <c r="AF34" s="841" t="s">
        <v>400</v>
      </c>
      <c r="AG34" s="842"/>
      <c r="AH34" s="842"/>
      <c r="AI34" s="842"/>
      <c r="AJ34" s="843"/>
      <c r="AK34" s="910">
        <v>84</v>
      </c>
      <c r="AL34" s="911"/>
      <c r="AM34" s="911"/>
      <c r="AN34" s="911"/>
      <c r="AO34" s="911"/>
      <c r="AP34" s="911">
        <v>309</v>
      </c>
      <c r="AQ34" s="911"/>
      <c r="AR34" s="911"/>
      <c r="AS34" s="911"/>
      <c r="AT34" s="911"/>
      <c r="AU34" s="911">
        <v>293</v>
      </c>
      <c r="AV34" s="911"/>
      <c r="AW34" s="911"/>
      <c r="AX34" s="911"/>
      <c r="AY34" s="911"/>
      <c r="AZ34" s="912" t="s">
        <v>574</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48</v>
      </c>
      <c r="R35" s="839"/>
      <c r="S35" s="839"/>
      <c r="T35" s="839"/>
      <c r="U35" s="839"/>
      <c r="V35" s="839">
        <v>48</v>
      </c>
      <c r="W35" s="839"/>
      <c r="X35" s="839"/>
      <c r="Y35" s="839"/>
      <c r="Z35" s="839"/>
      <c r="AA35" s="839" t="s">
        <v>573</v>
      </c>
      <c r="AB35" s="839"/>
      <c r="AC35" s="839"/>
      <c r="AD35" s="839"/>
      <c r="AE35" s="840"/>
      <c r="AF35" s="841" t="s">
        <v>400</v>
      </c>
      <c r="AG35" s="842"/>
      <c r="AH35" s="842"/>
      <c r="AI35" s="842"/>
      <c r="AJ35" s="843"/>
      <c r="AK35" s="910">
        <v>32</v>
      </c>
      <c r="AL35" s="911"/>
      <c r="AM35" s="911"/>
      <c r="AN35" s="911"/>
      <c r="AO35" s="911"/>
      <c r="AP35" s="911">
        <v>151</v>
      </c>
      <c r="AQ35" s="911"/>
      <c r="AR35" s="911"/>
      <c r="AS35" s="911"/>
      <c r="AT35" s="911"/>
      <c r="AU35" s="911">
        <v>145</v>
      </c>
      <c r="AV35" s="911"/>
      <c r="AW35" s="911"/>
      <c r="AX35" s="911"/>
      <c r="AY35" s="911"/>
      <c r="AZ35" s="912" t="s">
        <v>574</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409</v>
      </c>
      <c r="C36" s="836"/>
      <c r="D36" s="836"/>
      <c r="E36" s="836"/>
      <c r="F36" s="836"/>
      <c r="G36" s="836"/>
      <c r="H36" s="836"/>
      <c r="I36" s="836"/>
      <c r="J36" s="836"/>
      <c r="K36" s="836"/>
      <c r="L36" s="836"/>
      <c r="M36" s="836"/>
      <c r="N36" s="836"/>
      <c r="O36" s="836"/>
      <c r="P36" s="837"/>
      <c r="Q36" s="838">
        <v>484</v>
      </c>
      <c r="R36" s="839"/>
      <c r="S36" s="839"/>
      <c r="T36" s="839"/>
      <c r="U36" s="839"/>
      <c r="V36" s="839">
        <v>484</v>
      </c>
      <c r="W36" s="839"/>
      <c r="X36" s="839"/>
      <c r="Y36" s="839"/>
      <c r="Z36" s="839"/>
      <c r="AA36" s="839">
        <v>0</v>
      </c>
      <c r="AB36" s="839"/>
      <c r="AC36" s="839"/>
      <c r="AD36" s="839"/>
      <c r="AE36" s="840"/>
      <c r="AF36" s="841" t="s">
        <v>400</v>
      </c>
      <c r="AG36" s="842"/>
      <c r="AH36" s="842"/>
      <c r="AI36" s="842"/>
      <c r="AJ36" s="843"/>
      <c r="AK36" s="910">
        <v>187</v>
      </c>
      <c r="AL36" s="911"/>
      <c r="AM36" s="911"/>
      <c r="AN36" s="911"/>
      <c r="AO36" s="911"/>
      <c r="AP36" s="911">
        <v>1919</v>
      </c>
      <c r="AQ36" s="911"/>
      <c r="AR36" s="911"/>
      <c r="AS36" s="911"/>
      <c r="AT36" s="911"/>
      <c r="AU36" s="911">
        <v>1361</v>
      </c>
      <c r="AV36" s="911"/>
      <c r="AW36" s="911"/>
      <c r="AX36" s="911"/>
      <c r="AY36" s="911"/>
      <c r="AZ36" s="912" t="s">
        <v>574</v>
      </c>
      <c r="BA36" s="912"/>
      <c r="BB36" s="912"/>
      <c r="BC36" s="912"/>
      <c r="BD36" s="912"/>
      <c r="BE36" s="908" t="s">
        <v>407</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8657</v>
      </c>
      <c r="AG63" s="922"/>
      <c r="AH63" s="922"/>
      <c r="AI63" s="922"/>
      <c r="AJ63" s="923"/>
      <c r="AK63" s="924"/>
      <c r="AL63" s="919"/>
      <c r="AM63" s="919"/>
      <c r="AN63" s="919"/>
      <c r="AO63" s="919"/>
      <c r="AP63" s="922">
        <f>SUM(AP28:AT36)</f>
        <v>70300</v>
      </c>
      <c r="AQ63" s="922"/>
      <c r="AR63" s="922"/>
      <c r="AS63" s="922"/>
      <c r="AT63" s="922"/>
      <c r="AU63" s="922">
        <v>20989</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391</v>
      </c>
      <c r="W66" s="798"/>
      <c r="X66" s="798"/>
      <c r="Y66" s="798"/>
      <c r="Z66" s="799"/>
      <c r="AA66" s="797" t="s">
        <v>392</v>
      </c>
      <c r="AB66" s="798"/>
      <c r="AC66" s="798"/>
      <c r="AD66" s="798"/>
      <c r="AE66" s="799"/>
      <c r="AF66" s="932" t="s">
        <v>393</v>
      </c>
      <c r="AG66" s="893"/>
      <c r="AH66" s="893"/>
      <c r="AI66" s="893"/>
      <c r="AJ66" s="933"/>
      <c r="AK66" s="797" t="s">
        <v>415</v>
      </c>
      <c r="AL66" s="821"/>
      <c r="AM66" s="821"/>
      <c r="AN66" s="821"/>
      <c r="AO66" s="822"/>
      <c r="AP66" s="797" t="s">
        <v>395</v>
      </c>
      <c r="AQ66" s="798"/>
      <c r="AR66" s="798"/>
      <c r="AS66" s="798"/>
      <c r="AT66" s="799"/>
      <c r="AU66" s="797" t="s">
        <v>416</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575</v>
      </c>
      <c r="C68" s="950"/>
      <c r="D68" s="950"/>
      <c r="E68" s="950"/>
      <c r="F68" s="950"/>
      <c r="G68" s="950"/>
      <c r="H68" s="950"/>
      <c r="I68" s="950"/>
      <c r="J68" s="950"/>
      <c r="K68" s="950"/>
      <c r="L68" s="950"/>
      <c r="M68" s="950"/>
      <c r="N68" s="950"/>
      <c r="O68" s="950"/>
      <c r="P68" s="951"/>
      <c r="Q68" s="952">
        <v>301</v>
      </c>
      <c r="R68" s="946"/>
      <c r="S68" s="946"/>
      <c r="T68" s="946"/>
      <c r="U68" s="946"/>
      <c r="V68" s="946">
        <v>293</v>
      </c>
      <c r="W68" s="946"/>
      <c r="X68" s="946"/>
      <c r="Y68" s="946"/>
      <c r="Z68" s="946"/>
      <c r="AA68" s="946">
        <v>8</v>
      </c>
      <c r="AB68" s="946"/>
      <c r="AC68" s="946"/>
      <c r="AD68" s="946"/>
      <c r="AE68" s="946"/>
      <c r="AF68" s="946">
        <v>8</v>
      </c>
      <c r="AG68" s="946"/>
      <c r="AH68" s="946"/>
      <c r="AI68" s="946"/>
      <c r="AJ68" s="946"/>
      <c r="AK68" s="946" t="s">
        <v>576</v>
      </c>
      <c r="AL68" s="946"/>
      <c r="AM68" s="946"/>
      <c r="AN68" s="946"/>
      <c r="AO68" s="946"/>
      <c r="AP68" s="946" t="s">
        <v>576</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577</v>
      </c>
      <c r="C69" s="954"/>
      <c r="D69" s="954"/>
      <c r="E69" s="954"/>
      <c r="F69" s="954"/>
      <c r="G69" s="954"/>
      <c r="H69" s="954"/>
      <c r="I69" s="954"/>
      <c r="J69" s="954"/>
      <c r="K69" s="954"/>
      <c r="L69" s="954"/>
      <c r="M69" s="954"/>
      <c r="N69" s="954"/>
      <c r="O69" s="954"/>
      <c r="P69" s="955"/>
      <c r="Q69" s="956">
        <v>363</v>
      </c>
      <c r="R69" s="911"/>
      <c r="S69" s="911"/>
      <c r="T69" s="911"/>
      <c r="U69" s="911"/>
      <c r="V69" s="911">
        <v>317</v>
      </c>
      <c r="W69" s="911"/>
      <c r="X69" s="911"/>
      <c r="Y69" s="911"/>
      <c r="Z69" s="911"/>
      <c r="AA69" s="911">
        <v>46</v>
      </c>
      <c r="AB69" s="911"/>
      <c r="AC69" s="911"/>
      <c r="AD69" s="911"/>
      <c r="AE69" s="911"/>
      <c r="AF69" s="911">
        <v>46</v>
      </c>
      <c r="AG69" s="911"/>
      <c r="AH69" s="911"/>
      <c r="AI69" s="911"/>
      <c r="AJ69" s="911"/>
      <c r="AK69" s="911" t="s">
        <v>576</v>
      </c>
      <c r="AL69" s="911"/>
      <c r="AM69" s="911"/>
      <c r="AN69" s="911"/>
      <c r="AO69" s="911"/>
      <c r="AP69" s="911">
        <v>627</v>
      </c>
      <c r="AQ69" s="911"/>
      <c r="AR69" s="911"/>
      <c r="AS69" s="911"/>
      <c r="AT69" s="911"/>
      <c r="AU69" s="911">
        <v>29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578</v>
      </c>
      <c r="C70" s="954"/>
      <c r="D70" s="954"/>
      <c r="E70" s="954"/>
      <c r="F70" s="954"/>
      <c r="G70" s="954"/>
      <c r="H70" s="954"/>
      <c r="I70" s="954"/>
      <c r="J70" s="954"/>
      <c r="K70" s="954"/>
      <c r="L70" s="954"/>
      <c r="M70" s="954"/>
      <c r="N70" s="954"/>
      <c r="O70" s="954"/>
      <c r="P70" s="955"/>
      <c r="Q70" s="956">
        <v>871</v>
      </c>
      <c r="R70" s="911"/>
      <c r="S70" s="911"/>
      <c r="T70" s="911"/>
      <c r="U70" s="911"/>
      <c r="V70" s="911">
        <v>848</v>
      </c>
      <c r="W70" s="911"/>
      <c r="X70" s="911"/>
      <c r="Y70" s="911"/>
      <c r="Z70" s="911"/>
      <c r="AA70" s="911">
        <v>24</v>
      </c>
      <c r="AB70" s="911"/>
      <c r="AC70" s="911"/>
      <c r="AD70" s="911"/>
      <c r="AE70" s="911"/>
      <c r="AF70" s="911">
        <v>24</v>
      </c>
      <c r="AG70" s="911"/>
      <c r="AH70" s="911"/>
      <c r="AI70" s="911"/>
      <c r="AJ70" s="911"/>
      <c r="AK70" s="911">
        <v>40</v>
      </c>
      <c r="AL70" s="911"/>
      <c r="AM70" s="911"/>
      <c r="AN70" s="911"/>
      <c r="AO70" s="911"/>
      <c r="AP70" s="911">
        <v>410</v>
      </c>
      <c r="AQ70" s="911"/>
      <c r="AR70" s="911"/>
      <c r="AS70" s="911"/>
      <c r="AT70" s="911"/>
      <c r="AU70" s="911">
        <v>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579</v>
      </c>
      <c r="C71" s="954"/>
      <c r="D71" s="954"/>
      <c r="E71" s="954"/>
      <c r="F71" s="954"/>
      <c r="G71" s="954"/>
      <c r="H71" s="954"/>
      <c r="I71" s="954"/>
      <c r="J71" s="954"/>
      <c r="K71" s="954"/>
      <c r="L71" s="954"/>
      <c r="M71" s="954"/>
      <c r="N71" s="954"/>
      <c r="O71" s="954"/>
      <c r="P71" s="955"/>
      <c r="Q71" s="956">
        <v>211</v>
      </c>
      <c r="R71" s="911"/>
      <c r="S71" s="911"/>
      <c r="T71" s="911"/>
      <c r="U71" s="911"/>
      <c r="V71" s="911">
        <v>193</v>
      </c>
      <c r="W71" s="911"/>
      <c r="X71" s="911"/>
      <c r="Y71" s="911"/>
      <c r="Z71" s="911"/>
      <c r="AA71" s="911">
        <v>19</v>
      </c>
      <c r="AB71" s="911"/>
      <c r="AC71" s="911"/>
      <c r="AD71" s="911"/>
      <c r="AE71" s="911"/>
      <c r="AF71" s="911">
        <v>19</v>
      </c>
      <c r="AG71" s="911"/>
      <c r="AH71" s="911"/>
      <c r="AI71" s="911"/>
      <c r="AJ71" s="911"/>
      <c r="AK71" s="911" t="s">
        <v>576</v>
      </c>
      <c r="AL71" s="911"/>
      <c r="AM71" s="911"/>
      <c r="AN71" s="911"/>
      <c r="AO71" s="911"/>
      <c r="AP71" s="911">
        <v>3</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580</v>
      </c>
      <c r="C72" s="954"/>
      <c r="D72" s="954"/>
      <c r="E72" s="954"/>
      <c r="F72" s="954"/>
      <c r="G72" s="954"/>
      <c r="H72" s="954"/>
      <c r="I72" s="954"/>
      <c r="J72" s="954"/>
      <c r="K72" s="954"/>
      <c r="L72" s="954"/>
      <c r="M72" s="954"/>
      <c r="N72" s="954"/>
      <c r="O72" s="954"/>
      <c r="P72" s="955"/>
      <c r="Q72" s="956">
        <v>420</v>
      </c>
      <c r="R72" s="911"/>
      <c r="S72" s="911"/>
      <c r="T72" s="911"/>
      <c r="U72" s="911"/>
      <c r="V72" s="911">
        <v>358</v>
      </c>
      <c r="W72" s="911"/>
      <c r="X72" s="911"/>
      <c r="Y72" s="911"/>
      <c r="Z72" s="911"/>
      <c r="AA72" s="911">
        <v>63</v>
      </c>
      <c r="AB72" s="911"/>
      <c r="AC72" s="911"/>
      <c r="AD72" s="911"/>
      <c r="AE72" s="911"/>
      <c r="AF72" s="911">
        <v>63</v>
      </c>
      <c r="AG72" s="911"/>
      <c r="AH72" s="911"/>
      <c r="AI72" s="911"/>
      <c r="AJ72" s="911"/>
      <c r="AK72" s="911">
        <v>83</v>
      </c>
      <c r="AL72" s="911"/>
      <c r="AM72" s="911"/>
      <c r="AN72" s="911"/>
      <c r="AO72" s="911"/>
      <c r="AP72" s="911" t="s">
        <v>576</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581</v>
      </c>
      <c r="C73" s="954"/>
      <c r="D73" s="954"/>
      <c r="E73" s="954"/>
      <c r="F73" s="954"/>
      <c r="G73" s="954"/>
      <c r="H73" s="954"/>
      <c r="I73" s="954"/>
      <c r="J73" s="954"/>
      <c r="K73" s="954"/>
      <c r="L73" s="954"/>
      <c r="M73" s="954"/>
      <c r="N73" s="954"/>
      <c r="O73" s="954"/>
      <c r="P73" s="955"/>
      <c r="Q73" s="956">
        <v>6144</v>
      </c>
      <c r="R73" s="911"/>
      <c r="S73" s="911"/>
      <c r="T73" s="911"/>
      <c r="U73" s="911"/>
      <c r="V73" s="911">
        <v>5783</v>
      </c>
      <c r="W73" s="911"/>
      <c r="X73" s="911"/>
      <c r="Y73" s="911"/>
      <c r="Z73" s="911"/>
      <c r="AA73" s="911">
        <v>361</v>
      </c>
      <c r="AB73" s="911"/>
      <c r="AC73" s="911"/>
      <c r="AD73" s="911"/>
      <c r="AE73" s="911"/>
      <c r="AF73" s="911">
        <v>361</v>
      </c>
      <c r="AG73" s="911"/>
      <c r="AH73" s="911"/>
      <c r="AI73" s="911"/>
      <c r="AJ73" s="911"/>
      <c r="AK73" s="911" t="s">
        <v>576</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582</v>
      </c>
      <c r="C74" s="954"/>
      <c r="D74" s="954"/>
      <c r="E74" s="954"/>
      <c r="F74" s="954"/>
      <c r="G74" s="954"/>
      <c r="H74" s="954"/>
      <c r="I74" s="954"/>
      <c r="J74" s="954"/>
      <c r="K74" s="954"/>
      <c r="L74" s="954"/>
      <c r="M74" s="954"/>
      <c r="N74" s="954"/>
      <c r="O74" s="954"/>
      <c r="P74" s="955"/>
      <c r="Q74" s="956">
        <v>1622</v>
      </c>
      <c r="R74" s="911"/>
      <c r="S74" s="911"/>
      <c r="T74" s="911"/>
      <c r="U74" s="911"/>
      <c r="V74" s="911">
        <v>1584</v>
      </c>
      <c r="W74" s="911"/>
      <c r="X74" s="911"/>
      <c r="Y74" s="911"/>
      <c r="Z74" s="911"/>
      <c r="AA74" s="911">
        <v>38</v>
      </c>
      <c r="AB74" s="911"/>
      <c r="AC74" s="911"/>
      <c r="AD74" s="911"/>
      <c r="AE74" s="911"/>
      <c r="AF74" s="911">
        <v>38</v>
      </c>
      <c r="AG74" s="911"/>
      <c r="AH74" s="911"/>
      <c r="AI74" s="911"/>
      <c r="AJ74" s="911"/>
      <c r="AK74" s="911" t="s">
        <v>576</v>
      </c>
      <c r="AL74" s="911"/>
      <c r="AM74" s="911"/>
      <c r="AN74" s="911"/>
      <c r="AO74" s="911"/>
      <c r="AP74" s="911" t="s">
        <v>576</v>
      </c>
      <c r="AQ74" s="911"/>
      <c r="AR74" s="911"/>
      <c r="AS74" s="911"/>
      <c r="AT74" s="911"/>
      <c r="AU74" s="911" t="s">
        <v>576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583</v>
      </c>
      <c r="C75" s="954"/>
      <c r="D75" s="954"/>
      <c r="E75" s="954"/>
      <c r="F75" s="954"/>
      <c r="G75" s="954"/>
      <c r="H75" s="954"/>
      <c r="I75" s="954"/>
      <c r="J75" s="954"/>
      <c r="K75" s="954"/>
      <c r="L75" s="954"/>
      <c r="M75" s="954"/>
      <c r="N75" s="954"/>
      <c r="O75" s="954"/>
      <c r="P75" s="955"/>
      <c r="Q75" s="959">
        <v>5</v>
      </c>
      <c r="R75" s="960"/>
      <c r="S75" s="960"/>
      <c r="T75" s="960"/>
      <c r="U75" s="910"/>
      <c r="V75" s="961">
        <v>4</v>
      </c>
      <c r="W75" s="960"/>
      <c r="X75" s="960"/>
      <c r="Y75" s="960"/>
      <c r="Z75" s="910"/>
      <c r="AA75" s="961">
        <v>1</v>
      </c>
      <c r="AB75" s="960"/>
      <c r="AC75" s="960"/>
      <c r="AD75" s="960"/>
      <c r="AE75" s="910"/>
      <c r="AF75" s="961">
        <v>1</v>
      </c>
      <c r="AG75" s="960"/>
      <c r="AH75" s="960"/>
      <c r="AI75" s="960"/>
      <c r="AJ75" s="910"/>
      <c r="AK75" s="961" t="s">
        <v>576</v>
      </c>
      <c r="AL75" s="960"/>
      <c r="AM75" s="960"/>
      <c r="AN75" s="960"/>
      <c r="AO75" s="910"/>
      <c r="AP75" s="961" t="s">
        <v>576</v>
      </c>
      <c r="AQ75" s="960"/>
      <c r="AR75" s="960"/>
      <c r="AS75" s="960"/>
      <c r="AT75" s="910"/>
      <c r="AU75" s="961" t="s">
        <v>576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584</v>
      </c>
      <c r="C76" s="954"/>
      <c r="D76" s="954"/>
      <c r="E76" s="954"/>
      <c r="F76" s="954"/>
      <c r="G76" s="954"/>
      <c r="H76" s="954"/>
      <c r="I76" s="954"/>
      <c r="J76" s="954"/>
      <c r="K76" s="954"/>
      <c r="L76" s="954"/>
      <c r="M76" s="954"/>
      <c r="N76" s="954"/>
      <c r="O76" s="954"/>
      <c r="P76" s="955"/>
      <c r="Q76" s="959">
        <v>14</v>
      </c>
      <c r="R76" s="960"/>
      <c r="S76" s="960"/>
      <c r="T76" s="960"/>
      <c r="U76" s="910"/>
      <c r="V76" s="961">
        <v>12</v>
      </c>
      <c r="W76" s="960"/>
      <c r="X76" s="960"/>
      <c r="Y76" s="960"/>
      <c r="Z76" s="910"/>
      <c r="AA76" s="961">
        <v>2</v>
      </c>
      <c r="AB76" s="960"/>
      <c r="AC76" s="960"/>
      <c r="AD76" s="960"/>
      <c r="AE76" s="910"/>
      <c r="AF76" s="961">
        <v>2</v>
      </c>
      <c r="AG76" s="960"/>
      <c r="AH76" s="960"/>
      <c r="AI76" s="960"/>
      <c r="AJ76" s="910"/>
      <c r="AK76" s="961" t="s">
        <v>576</v>
      </c>
      <c r="AL76" s="960"/>
      <c r="AM76" s="960"/>
      <c r="AN76" s="960"/>
      <c r="AO76" s="910"/>
      <c r="AP76" s="961" t="s">
        <v>576</v>
      </c>
      <c r="AQ76" s="960"/>
      <c r="AR76" s="960"/>
      <c r="AS76" s="960"/>
      <c r="AT76" s="910"/>
      <c r="AU76" s="961" t="s">
        <v>576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585</v>
      </c>
      <c r="C77" s="954"/>
      <c r="D77" s="954"/>
      <c r="E77" s="954"/>
      <c r="F77" s="954"/>
      <c r="G77" s="954"/>
      <c r="H77" s="954"/>
      <c r="I77" s="954"/>
      <c r="J77" s="954"/>
      <c r="K77" s="954"/>
      <c r="L77" s="954"/>
      <c r="M77" s="954"/>
      <c r="N77" s="954"/>
      <c r="O77" s="954"/>
      <c r="P77" s="955"/>
      <c r="Q77" s="959">
        <v>1122</v>
      </c>
      <c r="R77" s="960"/>
      <c r="S77" s="960"/>
      <c r="T77" s="960"/>
      <c r="U77" s="910"/>
      <c r="V77" s="961">
        <v>1079</v>
      </c>
      <c r="W77" s="960"/>
      <c r="X77" s="960"/>
      <c r="Y77" s="960"/>
      <c r="Z77" s="910"/>
      <c r="AA77" s="961">
        <v>43</v>
      </c>
      <c r="AB77" s="960"/>
      <c r="AC77" s="960"/>
      <c r="AD77" s="960"/>
      <c r="AE77" s="910"/>
      <c r="AF77" s="961">
        <v>43</v>
      </c>
      <c r="AG77" s="960"/>
      <c r="AH77" s="960"/>
      <c r="AI77" s="960"/>
      <c r="AJ77" s="910"/>
      <c r="AK77" s="961">
        <v>560</v>
      </c>
      <c r="AL77" s="960"/>
      <c r="AM77" s="960"/>
      <c r="AN77" s="960"/>
      <c r="AO77" s="910"/>
      <c r="AP77" s="961" t="s">
        <v>576</v>
      </c>
      <c r="AQ77" s="960"/>
      <c r="AR77" s="960"/>
      <c r="AS77" s="960"/>
      <c r="AT77" s="910"/>
      <c r="AU77" s="961" t="s">
        <v>576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586</v>
      </c>
      <c r="C78" s="954"/>
      <c r="D78" s="954"/>
      <c r="E78" s="954"/>
      <c r="F78" s="954"/>
      <c r="G78" s="954"/>
      <c r="H78" s="954"/>
      <c r="I78" s="954"/>
      <c r="J78" s="954"/>
      <c r="K78" s="954"/>
      <c r="L78" s="954"/>
      <c r="M78" s="954"/>
      <c r="N78" s="954"/>
      <c r="O78" s="954"/>
      <c r="P78" s="955"/>
      <c r="Q78" s="956">
        <v>1204</v>
      </c>
      <c r="R78" s="911"/>
      <c r="S78" s="911"/>
      <c r="T78" s="911"/>
      <c r="U78" s="911"/>
      <c r="V78" s="911">
        <v>1139</v>
      </c>
      <c r="W78" s="911"/>
      <c r="X78" s="911"/>
      <c r="Y78" s="911"/>
      <c r="Z78" s="911"/>
      <c r="AA78" s="911">
        <v>65</v>
      </c>
      <c r="AB78" s="911"/>
      <c r="AC78" s="911"/>
      <c r="AD78" s="911"/>
      <c r="AE78" s="911"/>
      <c r="AF78" s="911">
        <v>65</v>
      </c>
      <c r="AG78" s="911"/>
      <c r="AH78" s="911"/>
      <c r="AI78" s="911"/>
      <c r="AJ78" s="911"/>
      <c r="AK78" s="911" t="s">
        <v>576</v>
      </c>
      <c r="AL78" s="911"/>
      <c r="AM78" s="911"/>
      <c r="AN78" s="911"/>
      <c r="AO78" s="911"/>
      <c r="AP78" s="911" t="s">
        <v>576</v>
      </c>
      <c r="AQ78" s="911"/>
      <c r="AR78" s="911"/>
      <c r="AS78" s="911"/>
      <c r="AT78" s="911"/>
      <c r="AU78" s="911" t="s">
        <v>576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587</v>
      </c>
      <c r="C79" s="954"/>
      <c r="D79" s="954"/>
      <c r="E79" s="954"/>
      <c r="F79" s="954"/>
      <c r="G79" s="954"/>
      <c r="H79" s="954"/>
      <c r="I79" s="954"/>
      <c r="J79" s="954"/>
      <c r="K79" s="954"/>
      <c r="L79" s="954"/>
      <c r="M79" s="954"/>
      <c r="N79" s="954"/>
      <c r="O79" s="954"/>
      <c r="P79" s="955"/>
      <c r="Q79" s="956">
        <v>271218</v>
      </c>
      <c r="R79" s="911"/>
      <c r="S79" s="911"/>
      <c r="T79" s="911"/>
      <c r="U79" s="911"/>
      <c r="V79" s="911">
        <v>266820</v>
      </c>
      <c r="W79" s="911"/>
      <c r="X79" s="911"/>
      <c r="Y79" s="911"/>
      <c r="Z79" s="911"/>
      <c r="AA79" s="911">
        <v>4398</v>
      </c>
      <c r="AB79" s="911"/>
      <c r="AC79" s="911"/>
      <c r="AD79" s="911"/>
      <c r="AE79" s="911"/>
      <c r="AF79" s="911">
        <v>4398</v>
      </c>
      <c r="AG79" s="911"/>
      <c r="AH79" s="911"/>
      <c r="AI79" s="911"/>
      <c r="AJ79" s="911"/>
      <c r="AK79" s="911">
        <v>1324</v>
      </c>
      <c r="AL79" s="911"/>
      <c r="AM79" s="911"/>
      <c r="AN79" s="911"/>
      <c r="AO79" s="911"/>
      <c r="AP79" s="911" t="s">
        <v>576</v>
      </c>
      <c r="AQ79" s="911"/>
      <c r="AR79" s="911"/>
      <c r="AS79" s="911"/>
      <c r="AT79" s="911"/>
      <c r="AU79" s="911" t="s">
        <v>576</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SUM(AF68:AJ79)</f>
        <v>5068</v>
      </c>
      <c r="AG88" s="922"/>
      <c r="AH88" s="922"/>
      <c r="AI88" s="922"/>
      <c r="AJ88" s="922"/>
      <c r="AK88" s="919"/>
      <c r="AL88" s="919"/>
      <c r="AM88" s="919"/>
      <c r="AN88" s="919"/>
      <c r="AO88" s="919"/>
      <c r="AP88" s="922">
        <f>SUM(AP68:AT79)</f>
        <v>1040</v>
      </c>
      <c r="AQ88" s="922"/>
      <c r="AR88" s="922"/>
      <c r="AS88" s="922"/>
      <c r="AT88" s="922"/>
      <c r="AU88" s="922">
        <f>SUM(AU68:AY79)</f>
        <v>118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7610</v>
      </c>
      <c r="CS102" s="930"/>
      <c r="CT102" s="930"/>
      <c r="CU102" s="930"/>
      <c r="CV102" s="973"/>
      <c r="CW102" s="972">
        <v>1321</v>
      </c>
      <c r="CX102" s="930"/>
      <c r="CY102" s="930"/>
      <c r="CZ102" s="930"/>
      <c r="DA102" s="973"/>
      <c r="DB102" s="972" t="s">
        <v>576</v>
      </c>
      <c r="DC102" s="930"/>
      <c r="DD102" s="930"/>
      <c r="DE102" s="930"/>
      <c r="DF102" s="973"/>
      <c r="DG102" s="972">
        <v>3724</v>
      </c>
      <c r="DH102" s="930"/>
      <c r="DI102" s="930"/>
      <c r="DJ102" s="930"/>
      <c r="DK102" s="973"/>
      <c r="DL102" s="972" t="s">
        <v>576</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303</v>
      </c>
      <c r="AG109" s="975"/>
      <c r="AH109" s="975"/>
      <c r="AI109" s="975"/>
      <c r="AJ109" s="976"/>
      <c r="AK109" s="974" t="s">
        <v>302</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303</v>
      </c>
      <c r="BW109" s="975"/>
      <c r="BX109" s="975"/>
      <c r="BY109" s="975"/>
      <c r="BZ109" s="976"/>
      <c r="CA109" s="974" t="s">
        <v>302</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303</v>
      </c>
      <c r="DM109" s="975"/>
      <c r="DN109" s="975"/>
      <c r="DO109" s="975"/>
      <c r="DP109" s="976"/>
      <c r="DQ109" s="974" t="s">
        <v>302</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15409042</v>
      </c>
      <c r="AB110" s="982"/>
      <c r="AC110" s="982"/>
      <c r="AD110" s="982"/>
      <c r="AE110" s="983"/>
      <c r="AF110" s="984">
        <v>14693593</v>
      </c>
      <c r="AG110" s="982"/>
      <c r="AH110" s="982"/>
      <c r="AI110" s="982"/>
      <c r="AJ110" s="983"/>
      <c r="AK110" s="984">
        <v>14041722</v>
      </c>
      <c r="AL110" s="982"/>
      <c r="AM110" s="982"/>
      <c r="AN110" s="982"/>
      <c r="AO110" s="983"/>
      <c r="AP110" s="985">
        <v>24.3</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151270145</v>
      </c>
      <c r="BR110" s="1017"/>
      <c r="BS110" s="1017"/>
      <c r="BT110" s="1017"/>
      <c r="BU110" s="1017"/>
      <c r="BV110" s="1017">
        <v>151939925</v>
      </c>
      <c r="BW110" s="1017"/>
      <c r="BX110" s="1017"/>
      <c r="BY110" s="1017"/>
      <c r="BZ110" s="1017"/>
      <c r="CA110" s="1017">
        <v>153375730</v>
      </c>
      <c r="CB110" s="1017"/>
      <c r="CC110" s="1017"/>
      <c r="CD110" s="1017"/>
      <c r="CE110" s="1017"/>
      <c r="CF110" s="1031">
        <v>265.39999999999998</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105036</v>
      </c>
      <c r="DH110" s="1017"/>
      <c r="DI110" s="1017"/>
      <c r="DJ110" s="1017"/>
      <c r="DK110" s="1017"/>
      <c r="DL110" s="1017">
        <v>73525</v>
      </c>
      <c r="DM110" s="1017"/>
      <c r="DN110" s="1017"/>
      <c r="DO110" s="1017"/>
      <c r="DP110" s="1017"/>
      <c r="DQ110" s="1017">
        <v>42014</v>
      </c>
      <c r="DR110" s="1017"/>
      <c r="DS110" s="1017"/>
      <c r="DT110" s="1017"/>
      <c r="DU110" s="1017"/>
      <c r="DV110" s="1018">
        <v>0.1</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130</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623197</v>
      </c>
      <c r="BR111" s="1010"/>
      <c r="BS111" s="1010"/>
      <c r="BT111" s="1010"/>
      <c r="BU111" s="1010"/>
      <c r="BV111" s="1010">
        <v>722433</v>
      </c>
      <c r="BW111" s="1010"/>
      <c r="BX111" s="1010"/>
      <c r="BY111" s="1010"/>
      <c r="BZ111" s="1010"/>
      <c r="CA111" s="1010">
        <v>737034</v>
      </c>
      <c r="CB111" s="1010"/>
      <c r="CC111" s="1010"/>
      <c r="CD111" s="1010"/>
      <c r="CE111" s="1010"/>
      <c r="CF111" s="1004">
        <v>1.3</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130</v>
      </c>
      <c r="DM111" s="1010"/>
      <c r="DN111" s="1010"/>
      <c r="DO111" s="1010"/>
      <c r="DP111" s="1010"/>
      <c r="DQ111" s="1010" t="s">
        <v>130</v>
      </c>
      <c r="DR111" s="1010"/>
      <c r="DS111" s="1010"/>
      <c r="DT111" s="1010"/>
      <c r="DU111" s="1010"/>
      <c r="DV111" s="1011" t="s">
        <v>130</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50000</v>
      </c>
      <c r="AB112" s="1049"/>
      <c r="AC112" s="1049"/>
      <c r="AD112" s="1049"/>
      <c r="AE112" s="1050"/>
      <c r="AF112" s="1051" t="s">
        <v>438</v>
      </c>
      <c r="AG112" s="1049"/>
      <c r="AH112" s="1049"/>
      <c r="AI112" s="1049"/>
      <c r="AJ112" s="1050"/>
      <c r="AK112" s="1051" t="s">
        <v>130</v>
      </c>
      <c r="AL112" s="1049"/>
      <c r="AM112" s="1049"/>
      <c r="AN112" s="1049"/>
      <c r="AO112" s="1050"/>
      <c r="AP112" s="1052" t="s">
        <v>130</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25379817</v>
      </c>
      <c r="BR112" s="1010"/>
      <c r="BS112" s="1010"/>
      <c r="BT112" s="1010"/>
      <c r="BU112" s="1010"/>
      <c r="BV112" s="1010">
        <v>23660771</v>
      </c>
      <c r="BW112" s="1010"/>
      <c r="BX112" s="1010"/>
      <c r="BY112" s="1010"/>
      <c r="BZ112" s="1010"/>
      <c r="CA112" s="1010">
        <v>20988565</v>
      </c>
      <c r="CB112" s="1010"/>
      <c r="CC112" s="1010"/>
      <c r="CD112" s="1010"/>
      <c r="CE112" s="1010"/>
      <c r="CF112" s="1004">
        <v>36.299999999999997</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130</v>
      </c>
      <c r="DM112" s="1010"/>
      <c r="DN112" s="1010"/>
      <c r="DO112" s="1010"/>
      <c r="DP112" s="1010"/>
      <c r="DQ112" s="1010" t="s">
        <v>130</v>
      </c>
      <c r="DR112" s="1010"/>
      <c r="DS112" s="1010"/>
      <c r="DT112" s="1010"/>
      <c r="DU112" s="1010"/>
      <c r="DV112" s="1011" t="s">
        <v>130</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2839834</v>
      </c>
      <c r="AB113" s="1024"/>
      <c r="AC113" s="1024"/>
      <c r="AD113" s="1024"/>
      <c r="AE113" s="1025"/>
      <c r="AF113" s="1026">
        <v>2576681</v>
      </c>
      <c r="AG113" s="1024"/>
      <c r="AH113" s="1024"/>
      <c r="AI113" s="1024"/>
      <c r="AJ113" s="1025"/>
      <c r="AK113" s="1026">
        <v>2524428</v>
      </c>
      <c r="AL113" s="1024"/>
      <c r="AM113" s="1024"/>
      <c r="AN113" s="1024"/>
      <c r="AO113" s="1025"/>
      <c r="AP113" s="1027">
        <v>4.4000000000000004</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33356</v>
      </c>
      <c r="BR113" s="1010"/>
      <c r="BS113" s="1010"/>
      <c r="BT113" s="1010"/>
      <c r="BU113" s="1010"/>
      <c r="BV113" s="1010">
        <v>114423</v>
      </c>
      <c r="BW113" s="1010"/>
      <c r="BX113" s="1010"/>
      <c r="BY113" s="1010"/>
      <c r="BZ113" s="1010"/>
      <c r="CA113" s="1010">
        <v>117992</v>
      </c>
      <c r="CB113" s="1010"/>
      <c r="CC113" s="1010"/>
      <c r="CD113" s="1010"/>
      <c r="CE113" s="1010"/>
      <c r="CF113" s="1004">
        <v>0.2</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1432</v>
      </c>
      <c r="AB114" s="1049"/>
      <c r="AC114" s="1049"/>
      <c r="AD114" s="1049"/>
      <c r="AE114" s="1050"/>
      <c r="AF114" s="1051">
        <v>1435</v>
      </c>
      <c r="AG114" s="1049"/>
      <c r="AH114" s="1049"/>
      <c r="AI114" s="1049"/>
      <c r="AJ114" s="1050"/>
      <c r="AK114" s="1051">
        <v>2580</v>
      </c>
      <c r="AL114" s="1049"/>
      <c r="AM114" s="1049"/>
      <c r="AN114" s="1049"/>
      <c r="AO114" s="1050"/>
      <c r="AP114" s="1052">
        <v>0</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16794436</v>
      </c>
      <c r="BR114" s="1010"/>
      <c r="BS114" s="1010"/>
      <c r="BT114" s="1010"/>
      <c r="BU114" s="1010"/>
      <c r="BV114" s="1010">
        <v>16080831</v>
      </c>
      <c r="BW114" s="1010"/>
      <c r="BX114" s="1010"/>
      <c r="BY114" s="1010"/>
      <c r="BZ114" s="1010"/>
      <c r="CA114" s="1010">
        <v>16297417</v>
      </c>
      <c r="CB114" s="1010"/>
      <c r="CC114" s="1010"/>
      <c r="CD114" s="1010"/>
      <c r="CE114" s="1010"/>
      <c r="CF114" s="1004">
        <v>28.2</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186838</v>
      </c>
      <c r="AB115" s="1024"/>
      <c r="AC115" s="1024"/>
      <c r="AD115" s="1024"/>
      <c r="AE115" s="1025"/>
      <c r="AF115" s="1026">
        <v>165599</v>
      </c>
      <c r="AG115" s="1024"/>
      <c r="AH115" s="1024"/>
      <c r="AI115" s="1024"/>
      <c r="AJ115" s="1025"/>
      <c r="AK115" s="1026">
        <v>82088</v>
      </c>
      <c r="AL115" s="1024"/>
      <c r="AM115" s="1024"/>
      <c r="AN115" s="1024"/>
      <c r="AO115" s="1025"/>
      <c r="AP115" s="1027">
        <v>0.1</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v>293042</v>
      </c>
      <c r="BR115" s="1010"/>
      <c r="BS115" s="1010"/>
      <c r="BT115" s="1010"/>
      <c r="BU115" s="1010"/>
      <c r="BV115" s="1010">
        <v>96124</v>
      </c>
      <c r="BW115" s="1010"/>
      <c r="BX115" s="1010"/>
      <c r="BY115" s="1010"/>
      <c r="BZ115" s="1010"/>
      <c r="CA115" s="1010">
        <v>55320</v>
      </c>
      <c r="CB115" s="1010"/>
      <c r="CC115" s="1010"/>
      <c r="CD115" s="1010"/>
      <c r="CE115" s="1010"/>
      <c r="CF115" s="1004">
        <v>0.1</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233337</v>
      </c>
      <c r="DH115" s="1049"/>
      <c r="DI115" s="1049"/>
      <c r="DJ115" s="1049"/>
      <c r="DK115" s="1050"/>
      <c r="DL115" s="1051">
        <v>456760</v>
      </c>
      <c r="DM115" s="1049"/>
      <c r="DN115" s="1049"/>
      <c r="DO115" s="1049"/>
      <c r="DP115" s="1050"/>
      <c r="DQ115" s="1051">
        <v>445459</v>
      </c>
      <c r="DR115" s="1049"/>
      <c r="DS115" s="1049"/>
      <c r="DT115" s="1049"/>
      <c r="DU115" s="1050"/>
      <c r="DV115" s="1052">
        <v>0.8</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v>99</v>
      </c>
      <c r="AG116" s="1049"/>
      <c r="AH116" s="1049"/>
      <c r="AI116" s="1049"/>
      <c r="AJ116" s="1050"/>
      <c r="AK116" s="1051">
        <v>36</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130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159293</v>
      </c>
      <c r="DH116" s="1049"/>
      <c r="DI116" s="1049"/>
      <c r="DJ116" s="1049"/>
      <c r="DK116" s="1050"/>
      <c r="DL116" s="1051">
        <v>73401</v>
      </c>
      <c r="DM116" s="1049"/>
      <c r="DN116" s="1049"/>
      <c r="DO116" s="1049"/>
      <c r="DP116" s="1050"/>
      <c r="DQ116" s="1051">
        <v>41888</v>
      </c>
      <c r="DR116" s="1049"/>
      <c r="DS116" s="1049"/>
      <c r="DT116" s="1049"/>
      <c r="DU116" s="1050"/>
      <c r="DV116" s="1052">
        <v>0.1</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18487146</v>
      </c>
      <c r="AB117" s="1067"/>
      <c r="AC117" s="1067"/>
      <c r="AD117" s="1067"/>
      <c r="AE117" s="1068"/>
      <c r="AF117" s="1069">
        <v>17437407</v>
      </c>
      <c r="AG117" s="1067"/>
      <c r="AH117" s="1067"/>
      <c r="AI117" s="1067"/>
      <c r="AJ117" s="1068"/>
      <c r="AK117" s="1069">
        <v>16650854</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v>6400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303</v>
      </c>
      <c r="AG118" s="975"/>
      <c r="AH118" s="975"/>
      <c r="AI118" s="975"/>
      <c r="AJ118" s="976"/>
      <c r="AK118" s="974" t="s">
        <v>302</v>
      </c>
      <c r="AL118" s="975"/>
      <c r="AM118" s="975"/>
      <c r="AN118" s="975"/>
      <c r="AO118" s="976"/>
      <c r="AP118" s="1061" t="s">
        <v>427</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438</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38449</v>
      </c>
      <c r="AB119" s="982"/>
      <c r="AC119" s="982"/>
      <c r="AD119" s="982"/>
      <c r="AE119" s="983"/>
      <c r="AF119" s="984">
        <v>38449</v>
      </c>
      <c r="AG119" s="982"/>
      <c r="AH119" s="982"/>
      <c r="AI119" s="982"/>
      <c r="AJ119" s="983"/>
      <c r="AK119" s="984">
        <v>38449</v>
      </c>
      <c r="AL119" s="982"/>
      <c r="AM119" s="982"/>
      <c r="AN119" s="982"/>
      <c r="AO119" s="983"/>
      <c r="AP119" s="985">
        <v>0.1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458</v>
      </c>
      <c r="BP119" s="1096"/>
      <c r="BQ119" s="1087">
        <v>194393993</v>
      </c>
      <c r="BR119" s="1088"/>
      <c r="BS119" s="1088"/>
      <c r="BT119" s="1088"/>
      <c r="BU119" s="1088"/>
      <c r="BV119" s="1088">
        <v>192614507</v>
      </c>
      <c r="BW119" s="1088"/>
      <c r="BX119" s="1088"/>
      <c r="BY119" s="1088"/>
      <c r="BZ119" s="1088"/>
      <c r="CA119" s="1088">
        <v>191572058</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119131</v>
      </c>
      <c r="DH119" s="1074"/>
      <c r="DI119" s="1074"/>
      <c r="DJ119" s="1074"/>
      <c r="DK119" s="1075"/>
      <c r="DL119" s="1073">
        <v>118747</v>
      </c>
      <c r="DM119" s="1074"/>
      <c r="DN119" s="1074"/>
      <c r="DO119" s="1074"/>
      <c r="DP119" s="1075"/>
      <c r="DQ119" s="1073">
        <v>207673</v>
      </c>
      <c r="DR119" s="1074"/>
      <c r="DS119" s="1074"/>
      <c r="DT119" s="1074"/>
      <c r="DU119" s="1075"/>
      <c r="DV119" s="1076">
        <v>0.4</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438</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17906371</v>
      </c>
      <c r="BR120" s="1017"/>
      <c r="BS120" s="1017"/>
      <c r="BT120" s="1017"/>
      <c r="BU120" s="1017"/>
      <c r="BV120" s="1017">
        <v>15054744</v>
      </c>
      <c r="BW120" s="1017"/>
      <c r="BX120" s="1017"/>
      <c r="BY120" s="1017"/>
      <c r="BZ120" s="1017"/>
      <c r="CA120" s="1017">
        <v>14363033</v>
      </c>
      <c r="CB120" s="1017"/>
      <c r="CC120" s="1017"/>
      <c r="CD120" s="1017"/>
      <c r="CE120" s="1017"/>
      <c r="CF120" s="1031">
        <v>24.9</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23047436</v>
      </c>
      <c r="DH120" s="1017"/>
      <c r="DI120" s="1017"/>
      <c r="DJ120" s="1017"/>
      <c r="DK120" s="1017"/>
      <c r="DL120" s="1017">
        <v>21562559</v>
      </c>
      <c r="DM120" s="1017"/>
      <c r="DN120" s="1017"/>
      <c r="DO120" s="1017"/>
      <c r="DP120" s="1017"/>
      <c r="DQ120" s="1017">
        <v>18992222</v>
      </c>
      <c r="DR120" s="1017"/>
      <c r="DS120" s="1017"/>
      <c r="DT120" s="1017"/>
      <c r="DU120" s="1017"/>
      <c r="DV120" s="1018">
        <v>32.9</v>
      </c>
      <c r="DW120" s="1018"/>
      <c r="DX120" s="1018"/>
      <c r="DY120" s="1018"/>
      <c r="DZ120" s="1019"/>
    </row>
    <row r="121" spans="1:130" s="246" customFormat="1" ht="26.25" customHeight="1">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130</v>
      </c>
      <c r="AL121" s="1049"/>
      <c r="AM121" s="1049"/>
      <c r="AN121" s="1049"/>
      <c r="AO121" s="1050"/>
      <c r="AP121" s="1052" t="s">
        <v>130</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9028926</v>
      </c>
      <c r="BR121" s="1010"/>
      <c r="BS121" s="1010"/>
      <c r="BT121" s="1010"/>
      <c r="BU121" s="1010"/>
      <c r="BV121" s="1010">
        <v>9104865</v>
      </c>
      <c r="BW121" s="1010"/>
      <c r="BX121" s="1010"/>
      <c r="BY121" s="1010"/>
      <c r="BZ121" s="1010"/>
      <c r="CA121" s="1010">
        <v>8931032</v>
      </c>
      <c r="CB121" s="1010"/>
      <c r="CC121" s="1010"/>
      <c r="CD121" s="1010"/>
      <c r="CE121" s="1010"/>
      <c r="CF121" s="1004">
        <v>15.5</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1525023</v>
      </c>
      <c r="DH121" s="1010"/>
      <c r="DI121" s="1010"/>
      <c r="DJ121" s="1010"/>
      <c r="DK121" s="1010"/>
      <c r="DL121" s="1010">
        <v>1344153</v>
      </c>
      <c r="DM121" s="1010"/>
      <c r="DN121" s="1010"/>
      <c r="DO121" s="1010"/>
      <c r="DP121" s="1010"/>
      <c r="DQ121" s="1010">
        <v>1360546</v>
      </c>
      <c r="DR121" s="1010"/>
      <c r="DS121" s="1010"/>
      <c r="DT121" s="1010"/>
      <c r="DU121" s="1010"/>
      <c r="DV121" s="1011">
        <v>2.4</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136509652</v>
      </c>
      <c r="BR122" s="1088"/>
      <c r="BS122" s="1088"/>
      <c r="BT122" s="1088"/>
      <c r="BU122" s="1088"/>
      <c r="BV122" s="1088">
        <v>133264871</v>
      </c>
      <c r="BW122" s="1088"/>
      <c r="BX122" s="1088"/>
      <c r="BY122" s="1088"/>
      <c r="BZ122" s="1088"/>
      <c r="CA122" s="1088">
        <v>128890746</v>
      </c>
      <c r="CB122" s="1088"/>
      <c r="CC122" s="1088"/>
      <c r="CD122" s="1088"/>
      <c r="CE122" s="1088"/>
      <c r="CF122" s="1108">
        <v>223</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v>301478</v>
      </c>
      <c r="DH122" s="1010"/>
      <c r="DI122" s="1010"/>
      <c r="DJ122" s="1010"/>
      <c r="DK122" s="1010"/>
      <c r="DL122" s="1010">
        <v>321730</v>
      </c>
      <c r="DM122" s="1010"/>
      <c r="DN122" s="1010"/>
      <c r="DO122" s="1010"/>
      <c r="DP122" s="1010"/>
      <c r="DQ122" s="1010">
        <v>293021</v>
      </c>
      <c r="DR122" s="1010"/>
      <c r="DS122" s="1010"/>
      <c r="DT122" s="1010"/>
      <c r="DU122" s="1010"/>
      <c r="DV122" s="1011">
        <v>0.5</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91384</v>
      </c>
      <c r="AB123" s="1049"/>
      <c r="AC123" s="1049"/>
      <c r="AD123" s="1049"/>
      <c r="AE123" s="1050"/>
      <c r="AF123" s="1051">
        <v>89315</v>
      </c>
      <c r="AG123" s="1049"/>
      <c r="AH123" s="1049"/>
      <c r="AI123" s="1049"/>
      <c r="AJ123" s="1050"/>
      <c r="AK123" s="1051">
        <v>32877</v>
      </c>
      <c r="AL123" s="1049"/>
      <c r="AM123" s="1049"/>
      <c r="AN123" s="1049"/>
      <c r="AO123" s="1050"/>
      <c r="AP123" s="1052">
        <v>0.1</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469</v>
      </c>
      <c r="BP123" s="1096"/>
      <c r="BQ123" s="1155">
        <v>163444949</v>
      </c>
      <c r="BR123" s="1156"/>
      <c r="BS123" s="1156"/>
      <c r="BT123" s="1156"/>
      <c r="BU123" s="1156"/>
      <c r="BV123" s="1156">
        <v>157424480</v>
      </c>
      <c r="BW123" s="1156"/>
      <c r="BX123" s="1156"/>
      <c r="BY123" s="1156"/>
      <c r="BZ123" s="1156"/>
      <c r="CA123" s="1156">
        <v>152184811</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v>333081</v>
      </c>
      <c r="DH123" s="1049"/>
      <c r="DI123" s="1049"/>
      <c r="DJ123" s="1049"/>
      <c r="DK123" s="1050"/>
      <c r="DL123" s="1051">
        <v>273621</v>
      </c>
      <c r="DM123" s="1049"/>
      <c r="DN123" s="1049"/>
      <c r="DO123" s="1049"/>
      <c r="DP123" s="1050"/>
      <c r="DQ123" s="1051">
        <v>197346</v>
      </c>
      <c r="DR123" s="1049"/>
      <c r="DS123" s="1049"/>
      <c r="DT123" s="1049"/>
      <c r="DU123" s="1050"/>
      <c r="DV123" s="1052">
        <v>0.3</v>
      </c>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6528</v>
      </c>
      <c r="AB124" s="1049"/>
      <c r="AC124" s="1049"/>
      <c r="AD124" s="1049"/>
      <c r="AE124" s="1050"/>
      <c r="AF124" s="1051">
        <v>6433</v>
      </c>
      <c r="AG124" s="1049"/>
      <c r="AH124" s="1049"/>
      <c r="AI124" s="1049"/>
      <c r="AJ124" s="1050"/>
      <c r="AK124" s="1051" t="s">
        <v>438</v>
      </c>
      <c r="AL124" s="1049"/>
      <c r="AM124" s="1049"/>
      <c r="AN124" s="1049"/>
      <c r="AO124" s="1050"/>
      <c r="AP124" s="1052" t="s">
        <v>130</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52.6</v>
      </c>
      <c r="BR124" s="1118"/>
      <c r="BS124" s="1118"/>
      <c r="BT124" s="1118"/>
      <c r="BU124" s="1118"/>
      <c r="BV124" s="1118">
        <v>60.7</v>
      </c>
      <c r="BW124" s="1118"/>
      <c r="BX124" s="1118"/>
      <c r="BY124" s="1118"/>
      <c r="BZ124" s="1118"/>
      <c r="CA124" s="1118">
        <v>68.099999999999994</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v>172799</v>
      </c>
      <c r="DH124" s="1074"/>
      <c r="DI124" s="1074"/>
      <c r="DJ124" s="1074"/>
      <c r="DK124" s="1075"/>
      <c r="DL124" s="1073">
        <v>158708</v>
      </c>
      <c r="DM124" s="1074"/>
      <c r="DN124" s="1074"/>
      <c r="DO124" s="1074"/>
      <c r="DP124" s="1075"/>
      <c r="DQ124" s="1073">
        <v>145430</v>
      </c>
      <c r="DR124" s="1074"/>
      <c r="DS124" s="1074"/>
      <c r="DT124" s="1074"/>
      <c r="DU124" s="1075"/>
      <c r="DV124" s="1076">
        <v>0.3</v>
      </c>
      <c r="DW124" s="1077"/>
      <c r="DX124" s="1077"/>
      <c r="DY124" s="1077"/>
      <c r="DZ124" s="1078"/>
    </row>
    <row r="125" spans="1:130" s="246" customFormat="1" ht="26.25" customHeight="1">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438</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50419</v>
      </c>
      <c r="AB126" s="1049"/>
      <c r="AC126" s="1049"/>
      <c r="AD126" s="1049"/>
      <c r="AE126" s="1050"/>
      <c r="AF126" s="1051">
        <v>31363</v>
      </c>
      <c r="AG126" s="1049"/>
      <c r="AH126" s="1049"/>
      <c r="AI126" s="1049"/>
      <c r="AJ126" s="1050"/>
      <c r="AK126" s="1051">
        <v>10731</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438</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58</v>
      </c>
      <c r="AB127" s="1049"/>
      <c r="AC127" s="1049"/>
      <c r="AD127" s="1049"/>
      <c r="AE127" s="1050"/>
      <c r="AF127" s="1051">
        <v>39</v>
      </c>
      <c r="AG127" s="1049"/>
      <c r="AH127" s="1049"/>
      <c r="AI127" s="1049"/>
      <c r="AJ127" s="1050"/>
      <c r="AK127" s="1051">
        <v>31</v>
      </c>
      <c r="AL127" s="1049"/>
      <c r="AM127" s="1049"/>
      <c r="AN127" s="1049"/>
      <c r="AO127" s="1050"/>
      <c r="AP127" s="1052">
        <v>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1128177</v>
      </c>
      <c r="AB128" s="1138"/>
      <c r="AC128" s="1138"/>
      <c r="AD128" s="1138"/>
      <c r="AE128" s="1139"/>
      <c r="AF128" s="1140">
        <v>1118360</v>
      </c>
      <c r="AG128" s="1138"/>
      <c r="AH128" s="1138"/>
      <c r="AI128" s="1138"/>
      <c r="AJ128" s="1139"/>
      <c r="AK128" s="1140">
        <v>1094310</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130</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v>293042</v>
      </c>
      <c r="DH128" s="1130"/>
      <c r="DI128" s="1130"/>
      <c r="DJ128" s="1130"/>
      <c r="DK128" s="1130"/>
      <c r="DL128" s="1130">
        <v>96124</v>
      </c>
      <c r="DM128" s="1130"/>
      <c r="DN128" s="1130"/>
      <c r="DO128" s="1130"/>
      <c r="DP128" s="1130"/>
      <c r="DQ128" s="1130">
        <v>55320</v>
      </c>
      <c r="DR128" s="1130"/>
      <c r="DS128" s="1130"/>
      <c r="DT128" s="1130"/>
      <c r="DU128" s="1130"/>
      <c r="DV128" s="1131">
        <v>0.1</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72386430</v>
      </c>
      <c r="AB129" s="1049"/>
      <c r="AC129" s="1049"/>
      <c r="AD129" s="1049"/>
      <c r="AE129" s="1050"/>
      <c r="AF129" s="1051">
        <v>70862140</v>
      </c>
      <c r="AG129" s="1049"/>
      <c r="AH129" s="1049"/>
      <c r="AI129" s="1049"/>
      <c r="AJ129" s="1050"/>
      <c r="AK129" s="1051">
        <v>70284073</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130</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13555213</v>
      </c>
      <c r="AB130" s="1049"/>
      <c r="AC130" s="1049"/>
      <c r="AD130" s="1049"/>
      <c r="AE130" s="1050"/>
      <c r="AF130" s="1051">
        <v>12971204</v>
      </c>
      <c r="AG130" s="1049"/>
      <c r="AH130" s="1049"/>
      <c r="AI130" s="1049"/>
      <c r="AJ130" s="1050"/>
      <c r="AK130" s="1051">
        <v>12490366</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58831217</v>
      </c>
      <c r="AB131" s="1074"/>
      <c r="AC131" s="1074"/>
      <c r="AD131" s="1074"/>
      <c r="AE131" s="1075"/>
      <c r="AF131" s="1073">
        <v>57890936</v>
      </c>
      <c r="AG131" s="1074"/>
      <c r="AH131" s="1074"/>
      <c r="AI131" s="1074"/>
      <c r="AJ131" s="1075"/>
      <c r="AK131" s="1073">
        <v>57793707</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68.099999999999994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6.4655402249999998</v>
      </c>
      <c r="AB132" s="1190"/>
      <c r="AC132" s="1190"/>
      <c r="AD132" s="1190"/>
      <c r="AE132" s="1191"/>
      <c r="AF132" s="1192">
        <v>5.7830175690000001</v>
      </c>
      <c r="AG132" s="1190"/>
      <c r="AH132" s="1190"/>
      <c r="AI132" s="1190"/>
      <c r="AJ132" s="1191"/>
      <c r="AK132" s="1192">
        <v>5.3053838539999996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7.7</v>
      </c>
      <c r="AB133" s="1173"/>
      <c r="AC133" s="1173"/>
      <c r="AD133" s="1173"/>
      <c r="AE133" s="1174"/>
      <c r="AF133" s="1172">
        <v>6.5</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LQe3nQ0hYBz9GXPiYAh1H0aiTqB1+qobPX2KZsSTxPkog0ieRAMTln7AxkjfVsCu50+k7/XD4zvTmx11eP5w==" saltValue="U99wgIZ4nT+teVYYUvzk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ubQ06UPFgMPhA3jNS8NWd0veyiTbqaEmH4bu8XHXdBVRoCu5A/9f+SmoAz+QWz0+zNu0nxnfdj4jox8Z/Gqg==" saltValue="6ibCNJyrTgplY1y4OHx5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fVrsV97iT0oj6rzeOhjuC/L6y89SUpH0uyKL++rGcA0xrVrR1NPNIuV8BZUri4wf18ePJXaODU57PxffaWKiA==" saltValue="EoWNHplNgECLZWms6VxA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19076596</v>
      </c>
      <c r="AP9" s="312">
        <v>70390</v>
      </c>
      <c r="AQ9" s="313">
        <v>56485</v>
      </c>
      <c r="AR9" s="314">
        <v>24.6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1269784</v>
      </c>
      <c r="AP10" s="315">
        <v>4685</v>
      </c>
      <c r="AQ10" s="316">
        <v>3940</v>
      </c>
      <c r="AR10" s="317">
        <v>18.899999999999999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163008</v>
      </c>
      <c r="AP11" s="315">
        <v>601</v>
      </c>
      <c r="AQ11" s="316">
        <v>2339</v>
      </c>
      <c r="AR11" s="317">
        <v>-74.3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47989</v>
      </c>
      <c r="AP12" s="315">
        <v>177</v>
      </c>
      <c r="AQ12" s="316">
        <v>1531</v>
      </c>
      <c r="AR12" s="317">
        <v>-88.4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56</v>
      </c>
      <c r="AR13" s="317" t="s">
        <v>509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397038</v>
      </c>
      <c r="AP14" s="315">
        <v>1465</v>
      </c>
      <c r="AQ14" s="316">
        <v>1684</v>
      </c>
      <c r="AR14" s="317">
        <v>-13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102172</v>
      </c>
      <c r="AP15" s="315">
        <v>377</v>
      </c>
      <c r="AQ15" s="316">
        <v>1307</v>
      </c>
      <c r="AR15" s="317">
        <v>-71.2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-1222469</v>
      </c>
      <c r="AP16" s="315">
        <v>-4511</v>
      </c>
      <c r="AQ16" s="316">
        <v>-4039</v>
      </c>
      <c r="AR16" s="317">
        <v>11.7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19834118</v>
      </c>
      <c r="AP17" s="315">
        <v>73186</v>
      </c>
      <c r="AQ17" s="316">
        <v>63303</v>
      </c>
      <c r="AR17" s="317">
        <v>15.6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8.18</v>
      </c>
      <c r="AP21" s="328">
        <v>6.31</v>
      </c>
      <c r="AQ21" s="329">
        <v>1.87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96.6</v>
      </c>
      <c r="AP22" s="333">
        <v>99.9</v>
      </c>
      <c r="AQ22" s="334">
        <v>-3.3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14041722</v>
      </c>
      <c r="AP32" s="342">
        <v>51812</v>
      </c>
      <c r="AQ32" s="343">
        <v>29657</v>
      </c>
      <c r="AR32" s="344">
        <v>74.7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v>0</v>
      </c>
      <c r="AR33" s="344" t="s">
        <v>509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34</v>
      </c>
      <c r="AR34" s="344" t="s">
        <v>509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2524428</v>
      </c>
      <c r="AP35" s="342">
        <v>9315</v>
      </c>
      <c r="AQ35" s="343">
        <v>9943</v>
      </c>
      <c r="AR35" s="344">
        <v>-6.3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2580</v>
      </c>
      <c r="AP36" s="342">
        <v>10</v>
      </c>
      <c r="AQ36" s="343">
        <v>489</v>
      </c>
      <c r="AR36" s="344">
        <v>-98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82088</v>
      </c>
      <c r="AP37" s="342">
        <v>303</v>
      </c>
      <c r="AQ37" s="343">
        <v>748</v>
      </c>
      <c r="AR37" s="344">
        <v>-59.5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36</v>
      </c>
      <c r="AP38" s="345">
        <v>0</v>
      </c>
      <c r="AQ38" s="346">
        <v>0</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-1094310</v>
      </c>
      <c r="AP39" s="342">
        <v>-4038</v>
      </c>
      <c r="AQ39" s="343">
        <v>-7534</v>
      </c>
      <c r="AR39" s="344">
        <v>-46.4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-12490366</v>
      </c>
      <c r="AP40" s="342">
        <v>-46088</v>
      </c>
      <c r="AQ40" s="343">
        <v>-26610</v>
      </c>
      <c r="AR40" s="344">
        <v>73.2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3066178</v>
      </c>
      <c r="AP41" s="342">
        <v>11314</v>
      </c>
      <c r="AQ41" s="343">
        <v>6727</v>
      </c>
      <c r="AR41" s="344">
        <v>68.2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17348946</v>
      </c>
      <c r="AN51" s="364">
        <v>62200</v>
      </c>
      <c r="AO51" s="365">
        <v>-13.8</v>
      </c>
      <c r="AP51" s="366">
        <v>41862</v>
      </c>
      <c r="AQ51" s="367">
        <v>1.5</v>
      </c>
      <c r="AR51" s="368">
        <v>-15.3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8903242</v>
      </c>
      <c r="AN52" s="372">
        <v>31920</v>
      </c>
      <c r="AO52" s="373">
        <v>1.8</v>
      </c>
      <c r="AP52" s="374">
        <v>23710</v>
      </c>
      <c r="AQ52" s="375">
        <v>7.4</v>
      </c>
      <c r="AR52" s="376">
        <v>-5.6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16104114</v>
      </c>
      <c r="AN53" s="364">
        <v>58185</v>
      </c>
      <c r="AO53" s="365">
        <v>-6.5</v>
      </c>
      <c r="AP53" s="366">
        <v>43554</v>
      </c>
      <c r="AQ53" s="367">
        <v>4</v>
      </c>
      <c r="AR53" s="368">
        <v>-10.5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7606264</v>
      </c>
      <c r="AN54" s="372">
        <v>27482</v>
      </c>
      <c r="AO54" s="373">
        <v>-13.9</v>
      </c>
      <c r="AP54" s="374">
        <v>24811</v>
      </c>
      <c r="AQ54" s="375">
        <v>4.5999999999999996</v>
      </c>
      <c r="AR54" s="376">
        <v>-18.5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16154289</v>
      </c>
      <c r="AN55" s="364">
        <v>58748</v>
      </c>
      <c r="AO55" s="365">
        <v>1</v>
      </c>
      <c r="AP55" s="366">
        <v>42581</v>
      </c>
      <c r="AQ55" s="367">
        <v>-2.2000000000000002</v>
      </c>
      <c r="AR55" s="368">
        <v>3.2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8103234</v>
      </c>
      <c r="AN56" s="372">
        <v>29469</v>
      </c>
      <c r="AO56" s="373">
        <v>7.2</v>
      </c>
      <c r="AP56" s="374">
        <v>24354</v>
      </c>
      <c r="AQ56" s="375">
        <v>-1.8</v>
      </c>
      <c r="AR56" s="376">
        <v>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17536016</v>
      </c>
      <c r="AN57" s="364">
        <v>64165</v>
      </c>
      <c r="AO57" s="365">
        <v>9.1999999999999993</v>
      </c>
      <c r="AP57" s="366">
        <v>45426</v>
      </c>
      <c r="AQ57" s="367">
        <v>6.7</v>
      </c>
      <c r="AR57" s="368">
        <v>2.5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9644136</v>
      </c>
      <c r="AN58" s="372">
        <v>35288</v>
      </c>
      <c r="AO58" s="373">
        <v>19.7</v>
      </c>
      <c r="AP58" s="374">
        <v>24508</v>
      </c>
      <c r="AQ58" s="375">
        <v>0.6</v>
      </c>
      <c r="AR58" s="376">
        <v>19.100000000000001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18174236</v>
      </c>
      <c r="AN59" s="364">
        <v>67061</v>
      </c>
      <c r="AO59" s="365">
        <v>4.5</v>
      </c>
      <c r="AP59" s="366">
        <v>45022</v>
      </c>
      <c r="AQ59" s="367">
        <v>-0.9</v>
      </c>
      <c r="AR59" s="368">
        <v>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8612905</v>
      </c>
      <c r="AN60" s="372">
        <v>31781</v>
      </c>
      <c r="AO60" s="373">
        <v>-9.9</v>
      </c>
      <c r="AP60" s="374">
        <v>25247</v>
      </c>
      <c r="AQ60" s="375">
        <v>3</v>
      </c>
      <c r="AR60" s="376">
        <v>-12.9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17063520</v>
      </c>
      <c r="AN61" s="379">
        <v>62072</v>
      </c>
      <c r="AO61" s="380">
        <v>-1.1000000000000001</v>
      </c>
      <c r="AP61" s="381">
        <v>43689</v>
      </c>
      <c r="AQ61" s="382">
        <v>1.8</v>
      </c>
      <c r="AR61" s="368">
        <v>-2.9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8573956</v>
      </c>
      <c r="AN62" s="372">
        <v>31188</v>
      </c>
      <c r="AO62" s="373">
        <v>1</v>
      </c>
      <c r="AP62" s="374">
        <v>24526</v>
      </c>
      <c r="AQ62" s="375">
        <v>2.8</v>
      </c>
      <c r="AR62" s="376">
        <v>-1.8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rnXAn++MJTdd4zpMc2H7KF7s9dxvAWmeFZ1hDlvs4a9YWtd42sj/RENZmkQz/0OxwGE53zVOqNpxJJvpbNSUQ==" saltValue="KQSmcggoGB+RD3ZITtPN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70qYf7D125fW1id5x+XFb7Iy2DoZze/Fi9x9/uNG1h9KhH40UccGyfqq/GZCVGPqPll/LPpSXy1y5gHKRM77w==" saltValue="DqVcZ0HLYFXgFSnkKzMv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U5yH31/YGb/3NLzOY/lkCn8cjCtpCvFQ3GiynBO+8DHiOTGEu1zHlGG7hAFifHEPC/v8r1XV4P5TWGMqPP4xg==" saltValue="fVkVSgs4AB99IH5apEVF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12.19</v>
      </c>
      <c r="G47" s="12">
        <v>12.11</v>
      </c>
      <c r="H47" s="12">
        <v>9.85</v>
      </c>
      <c r="I47" s="12">
        <v>5.5</v>
      </c>
      <c r="J47" s="13">
        <v>5.97</v>
      </c>
    </row>
    <row r="48" spans="2:10" ht="57.75" customHeight="1">
      <c r="B48" s="14"/>
      <c r="C48" s="1234" t="s">
        <v>4</v>
      </c>
      <c r="D48" s="1234"/>
      <c r="E48" s="1235"/>
      <c r="F48" s="15">
        <v>3.39</v>
      </c>
      <c r="G48" s="16">
        <v>4.2</v>
      </c>
      <c r="H48" s="16">
        <v>2.0299999999999998</v>
      </c>
      <c r="I48" s="16">
        <v>0.56999999999999995</v>
      </c>
      <c r="J48" s="17">
        <v>1.93</v>
      </c>
    </row>
    <row r="49" spans="2:10" ht="57.75" customHeight="1" thickBot="1">
      <c r="B49" s="18"/>
      <c r="C49" s="1236" t="s">
        <v>5</v>
      </c>
      <c r="D49" s="1236"/>
      <c r="E49" s="1237"/>
      <c r="F49" s="19" t="s">
        <v>555</v>
      </c>
      <c r="G49" s="20">
        <v>0.83</v>
      </c>
      <c r="H49" s="20" t="s">
        <v>556</v>
      </c>
      <c r="I49" s="20" t="s">
        <v>557</v>
      </c>
      <c r="J49" s="21">
        <v>1.79</v>
      </c>
    </row>
    <row r="50" spans="2:10" ht="13.5" customHeight="1"/>
    <row r="51" spans="2:10" ht="13.5" hidden="1" customHeight="1"/>
    <row r="52" spans="2:10" ht="13.5" hidden="1" customHeight="1"/>
    <row r="53" spans="2:10" ht="13.5" hidden="1" customHeight="1"/>
  </sheetData>
  <sheetProtection algorithmName="SHA-512" hashValue="kjf204pzoatxXPR2zb2NwWXlyCPgYy4YeHDdLDw4Qxk1fNDr73d7GQo369zC2d8etfRx6p4OZhrrmkHE5akOmg==" saltValue="tHs0LU2DJwmgANvg67Wj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