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7_決算事務\17財政状況資料集\H29\03提出・HP掲載\10月公表分\"/>
    </mc:Choice>
  </mc:AlternateContent>
  <bookViews>
    <workbookView xWindow="0" yWindow="0" windowWidth="15360" windowHeight="7635" tabRatio="621" firstSheet="2"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AM36" i="10"/>
  <c r="C36" i="10"/>
  <c r="C35"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<sst xmlns="http://schemas.openxmlformats.org/spreadsheetml/2006/main" count="1089" uniqueCount="613">
  <si>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</si>
  <si>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</si>
  <si>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</si>
  <si>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</si>
  <si>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</si>
  <si>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</si>
  <si>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</si>
  <si>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</si>
  <si>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</si>
  <si>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</si>
  <si>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</si>
  <si>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</si>
  <si>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</si>
  <si>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</si>
  <si>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</si>
  <si>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</si>
  <si>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</si>
  <si>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</si>
  <si>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</si>
  <si>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</si>
  <si>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</si>
  <si>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</si>
  <si>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</si>
  <si>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</si>
  <si>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</si>
  <si>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</si>
  <si>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</si>
  <si>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</si>
  <si>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</si>
  <si>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</si>
  <si>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</si>
  <si>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</si>
  <si>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</si>
  <si>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</si>
  <si>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</si>
  <si>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</si>
  <si>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</si>
  <si>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</si>
  <si>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</si>
  <si>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</si>
  <si>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</si>
  <si>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</si>
  <si>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</si>
  <si>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</si>
  <si>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</si>
  <si>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</si>
  <si>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</si>
  <si>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</si>
  <si>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</si>
  <si>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</si>
  <si>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</si>
  <si>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</si>
  <si>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</si>
  <si>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</si>
  <si>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</si>
  <si>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</si>
  <si>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</si>
  <si>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</si>
  <si>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</si>
  <si>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</si>
  <si>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</si>
  <si>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</si>
  <si>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</si>
  <si>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</si>
  <si>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</si>
  <si>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</si>
  <si>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</si>
  <si>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</si>
  <si>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</si>
  <si>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</si>
  <si>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</si>
  <si>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</si>
  <si>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</si>
  <si>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</si>
  <si>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</si>
  <si>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</si>
  <si>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</si>
  <si>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</si>
  <si>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</si>
  <si>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</si>
  <si>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</si>
  <si>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</si>
  <si>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</si>
  <si>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</si>
  <si>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</si>
  <si>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</si>
  <si>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</si>
  <si>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</si>
  <si>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</si>
  <si>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</si>
  <si>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</si>
  <si>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</si>
  <si>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</si>
  <si>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</si>
  <si>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</si>
  <si>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</si>
  <si>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</si>
  <si>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</si>
  <si>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</si>
  <si>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</si>
  <si>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</si>
  <si>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</si>
  <si>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</si>
  <si>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</si>
  <si>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</si>
  <si>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</si>
  <si>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</si>
  <si>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</si>
  <si>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</si>
  <si>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</si>
  <si>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</si>
  <si>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</si>
  <si>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</si>
  <si>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</si>
  <si>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</si>
  <si>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</si>
  <si>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</si>
  <si>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</si>
  <si>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</si>
  <si>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</si>
  <si>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</si>
  <si>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</si>
  <si>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</si>
  <si>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</si>
  <si>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</si>
  <si>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</si>
  <si>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</si>
  <si>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</si>
  <si>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</si>
  <si>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</si>
  <si>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</si>
  <si>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</si>
  <si>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</si>
  <si>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</si>
  <si>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</si>
  <si>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</si>
  <si>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</si>
  <si>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</si>
  <si>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</si>
  <si>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</si>
  <si>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</si>
  <si>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</si>
  <si>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</si>
  <si>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</si>
  <si>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</si>
  <si>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</si>
  <si>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</si>
  <si>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</si>
  <si>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</si>
  <si>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</si>
  <si>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</si>
  <si>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</si>
  <si>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</si>
  <si>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</si>
  <si>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</si>
  <si>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</si>
  <si>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</si>
  <si>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</si>
  <si>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</si>
  <si>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</si>
  <si>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</si>
  <si>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</si>
  <si>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</si>
  <si>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</si>
  <si>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</si>
  <si>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</si>
  <si>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</si>
  <si>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</si>
  <si>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</si>
  <si>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</si>
  <si>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</si>
  <si>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</si>
  <si>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</si>
  <si>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</si>
  <si>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</si>
  <si>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</si>
  <si>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</si>
  <si>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</si>
  <si>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</si>
  <si>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</si>
  <si>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</si>
  <si>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</si>
  <si>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</si>
  <si>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</si>
  <si>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</si>
  <si>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</si>
  <si>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</si>
  <si>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</si>
  <si>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</si>
  <si>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</si>
  <si>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</si>
  <si>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</si>
  <si>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</si>
  <si>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</si>
  <si>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</si>
  <si>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</si>
  <si>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</si>
  <si>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</si>
  <si>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</si>
  <si>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</si>
  <si>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</si>
  <si>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</si>
  <si>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新潟県長岡市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</si>
  <si>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</si>
  <si>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</si>
  <si>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</si>
  <si>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</si>
  <si>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</si>
  <si>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</si>
  <si>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</si>
  <si>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</si>
  <si>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</si>
  <si>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</si>
  <si>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</si>
  <si>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</si>
  <si>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</si>
  <si>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</si>
  <si>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</si>
  <si>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</si>
  <si>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</si>
  <si>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</si>
  <si>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</si>
  <si>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</si>
  <si>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</si>
  <si>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</si>
  <si>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</si>
  <si>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</si>
  <si>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</si>
  <si>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</si>
  <si>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</si>
  <si>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</si>
  <si>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</si>
  <si>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</si>
  <si>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</si>
  <si>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</si>
  <si>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</si>
  <si>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</si>
  <si>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</si>
  <si>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</si>
  <si>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</si>
  <si>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</si>
  <si>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</si>
  <si>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</si>
  <si>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</si>
  <si>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</si>
  <si>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</si>
  <si>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</si>
  <si>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</si>
  <si>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</si>
  <si>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</si>
  <si>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</si>
  <si>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</si>
  <si>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</si>
  <si>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</si>
  <si>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</si>
  <si>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</si>
  <si>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</si>
  <si>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</si>
  <si>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</si>
  <si>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</si>
  <si>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</si>
  <si>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</si>
  <si>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</si>
  <si>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</si>
  <si>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</si>
  <si>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</si>
  <si>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</si>
  <si>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</si>
  <si>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</si>
  <si>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</si>
  <si>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</si>
  <si>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</si>
  <si>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</si>
  <si>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</si>
  <si>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</si>
  <si>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</si>
  <si>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</si>
  <si>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</si>
  <si>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</si>
  <si>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</si>
  <si>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</si>
  <si>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</si>
  <si>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</si>
  <si>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</si>
  <si>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</si>
  <si>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</si>
  <si>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</si>
  <si>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</si>
  <si>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</si>
  <si>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</si>
  <si>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</si>
  <si>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</si>
  <si>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</si>
  <si>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</si>
  <si>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</si>
  <si>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</si>
  <si>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</si>
  <si>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</si>
  <si>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</si>
  <si>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</si>
  <si>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</si>
  <si>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</si>
  <si>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</si>
  <si>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</si>
  <si>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</si>
  <si>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</si>
  <si>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</si>
  <si>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</si>
  <si>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</si>
  <si>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</si>
  <si>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</si>
  <si>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</si>
  <si>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</si>
  <si>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</si>
  <si>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</si>
  <si>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</si>
  <si>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</si>
  <si>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</si>
  <si>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</si>
  <si>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</si>
  <si>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</si>
  <si>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</si>
  <si>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</si>
  <si>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</si>
  <si>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</si>
  <si>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</si>
  <si>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</si>
  <si>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</si>
  <si>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</si>
  <si>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</si>
  <si>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</si>
  <si>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</si>
  <si>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</si>
  <si>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</si>
  <si>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</si>
  <si>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</si>
  <si>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</si>
  <si>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</si>
  <si>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</si>
  <si>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</si>
  <si>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</si>
  <si>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</si>
  <si>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</si>
  <si>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</si>
  <si>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</si>
  <si>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</si>
  <si>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</si>
  <si>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</si>
  <si>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</si>
  <si>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</si>
  <si>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</si>
  <si>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</si>
  <si>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</si>
  <si>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新潟県長岡市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</si>
  <si>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</si>
  <si>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</si>
  <si>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</si>
  <si>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</si>
  <si>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</si>
  <si>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</si>
  <si>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</si>
  <si>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</si>
  <si>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</si>
  <si>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</si>
  <si>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</si>
  <si>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</si>
  <si>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</si>
  <si>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</si>
  <si>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</si>
  <si>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</si>
  <si>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</si>
  <si>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</si>
  <si>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</si>
  <si>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</si>
  <si>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</si>
  <si>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</si>
  <si>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</si>
  <si>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</si>
  <si>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</si>
  <si>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</si>
  <si>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</si>
  <si>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</si>
  <si>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</si>
  <si>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</si>
  <si>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</si>
  <si>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</si>
  <si>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</si>
  <si>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</si>
  <si>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</si>
  <si>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</si>
  <si>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国民健康保険寺泊診療所事業特別会計</t>
    <phoneticPr fontId="5"/>
  </si>
  <si>
    <t>-</t>
    <phoneticPr fontId="5"/>
  </si>
  <si>
    <t>後期高齢者医療事業特別会計</t>
    <phoneticPr fontId="5"/>
  </si>
  <si>
    <t>介護保険事業特別会計</t>
    <phoneticPr fontId="5"/>
  </si>
  <si>
    <t>下水道事業会計</t>
    <phoneticPr fontId="5"/>
  </si>
  <si>
    <t>法適用企業</t>
    <phoneticPr fontId="5"/>
  </si>
  <si>
    <t>水道事業会計</t>
    <phoneticPr fontId="5"/>
  </si>
  <si>
    <t>法適用企業</t>
    <phoneticPr fontId="5"/>
  </si>
  <si>
    <t>と畜場事業特別会計</t>
    <phoneticPr fontId="5"/>
  </si>
  <si>
    <t>法非適用企業</t>
    <phoneticPr fontId="5"/>
  </si>
  <si>
    <t>浄化槽整備事業特別会計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</si>
  <si>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</si>
  <si>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</si>
  <si>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</si>
  <si>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</si>
  <si>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</si>
  <si>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</si>
  <si>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</si>
  <si>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</si>
  <si>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</si>
  <si>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</si>
  <si>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</si>
  <si>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</si>
  <si>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</si>
  <si>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</si>
  <si>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</si>
  <si>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</si>
  <si>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</si>
  <si>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</si>
  <si>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</si>
  <si>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</si>
  <si>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</si>
  <si>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</si>
  <si>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</si>
  <si>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</si>
  <si>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</si>
  <si>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</si>
  <si>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</si>
  <si>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</si>
  <si>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</si>
  <si>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</si>
  <si>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</si>
  <si>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</si>
  <si>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</si>
  <si>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</si>
  <si>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</si>
  <si>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</si>
  <si>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</si>
  <si>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</si>
  <si>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</si>
  <si>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</si>
  <si>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</si>
  <si>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</si>
  <si>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</si>
  <si>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</si>
  <si>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</si>
  <si>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</si>
  <si>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</si>
  <si>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</si>
  <si>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</si>
  <si>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</si>
  <si>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</si>
  <si>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</si>
  <si>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</si>
  <si>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</si>
  <si>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</si>
  <si>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</si>
  <si>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</si>
  <si>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</si>
  <si>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</si>
  <si>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</si>
  <si>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</si>
  <si>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</si>
  <si>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</si>
  <si>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</si>
  <si>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</si>
  <si>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</si>
  <si>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</si>
  <si>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</si>
  <si>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</si>
  <si>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</si>
  <si>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</si>
  <si>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</si>
  <si>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</si>
  <si>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</si>
  <si>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</si>
  <si>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</si>
  <si>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</si>
  <si>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</si>
  <si>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</si>
  <si>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</si>
  <si>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</si>
  <si>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</si>
  <si>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</si>
  <si>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</si>
  <si>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</si>
  <si>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</si>
  <si>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</si>
  <si>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</si>
  <si>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</si>
  <si>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</si>
  <si>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</si>
  <si>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</si>
  <si>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</si>
  <si>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</si>
  <si>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</si>
  <si>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</si>
  <si>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</si>
  <si>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</si>
  <si>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</si>
  <si>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</si>
  <si>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</si>
  <si>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</si>
  <si>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</si>
  <si>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</si>
  <si>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</si>
  <si>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</si>
  <si>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</si>
  <si>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</si>
  <si>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</si>
  <si>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</si>
  <si>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</si>
  <si>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</si>
  <si>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</si>
  <si>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</si>
  <si>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</si>
  <si>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</si>
  <si>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</si>
  <si>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</si>
  <si>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</si>
  <si>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</si>
  <si>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</si>
  <si>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</si>
  <si>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</si>
  <si>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</si>
  <si>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</si>
  <si>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</si>
  <si>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</si>
  <si>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</si>
  <si>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</si>
  <si>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</si>
  <si>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</si>
  <si>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</si>
  <si>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</si>
  <si>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</si>
  <si>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</si>
  <si>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</si>
  <si>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</si>
  <si>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</si>
  <si>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</si>
  <si>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</si>
  <si>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</si>
  <si>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</si>
  <si>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</si>
  <si>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</si>
  <si>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</si>
  <si>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</si>
  <si>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8.71</t>
  </si>
  <si>
    <t>▲ 0.10</t>
  </si>
  <si>
    <t>▲ 4.63</t>
  </si>
  <si>
    <t>▲ 6.07</t>
  </si>
  <si>
    <t>水道事業会計</t>
  </si>
  <si>
    <t>下水道事業会計</t>
  </si>
  <si>
    <t>介護保険事業特別会計</t>
  </si>
  <si>
    <t>国民健康保険事業特別会計</t>
  </si>
  <si>
    <t>一般会計</t>
  </si>
  <si>
    <t>後期高齢者医療事業特別会計</t>
  </si>
  <si>
    <t>と畜場事業特別会計</t>
  </si>
  <si>
    <t>簡易水道事業特別会計</t>
  </si>
  <si>
    <t>その他会計（赤字）</t>
  </si>
  <si>
    <t>その他会計（黒字）</t>
  </si>
  <si>
    <t>-</t>
    <phoneticPr fontId="2"/>
  </si>
  <si>
    <t>-</t>
    <phoneticPr fontId="2"/>
  </si>
  <si>
    <t>寺泊老人ホーム組合</t>
  </si>
  <si>
    <t>魚沼地区障害福祉組合</t>
  </si>
  <si>
    <t>新潟県中越福祉事務組合</t>
  </si>
  <si>
    <t>三条・燕・西蒲・南蒲広域養護老人ホーム施設組合</t>
  </si>
  <si>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</si>
  <si>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</si>
  <si>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</si>
  <si>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</si>
  <si>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</si>
  <si>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</si>
  <si>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</si>
  <si>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</si>
  <si>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t>
    <phoneticPr fontId="2"/>
  </si>
  <si>
    <t>-</t>
    <phoneticPr fontId="2"/>
  </si>
  <si>
    <t>一般財団法人長岡産業交流会館</t>
    <rPh sb="0" eb="2">
      <t>イッパン</t>
    </rPh>
    <rPh sb="2" eb="4">
      <t>ザイダン</t>
    </rPh>
    <rPh sb="4" eb="6">
      <t>ホウジン</t>
    </rPh>
    <rPh sb="6" eb="8">
      <t>ナガオカ</t>
    </rPh>
    <rPh sb="8" eb="10">
      <t>サンギョウ</t>
    </rPh>
    <rPh sb="10" eb="12">
      <t>コウリュウ</t>
    </rPh>
    <rPh sb="12" eb="14">
      <t>カイカン</t>
    </rPh>
    <phoneticPr fontId="2"/>
  </si>
  <si>
    <t>公益財団法人長岡市勤労者福祉サービスセンター</t>
    <rPh sb="0" eb="2">
      <t>コウエキ</t>
    </rPh>
    <rPh sb="2" eb="4">
      <t>ザイダン</t>
    </rPh>
    <rPh sb="4" eb="6">
      <t>ホウジン</t>
    </rPh>
    <rPh sb="6" eb="9">
      <t>ナガオカシ</t>
    </rPh>
    <rPh sb="9" eb="12">
      <t>キンロウシャ</t>
    </rPh>
    <rPh sb="12" eb="14">
      <t>フクシ</t>
    </rPh>
    <phoneticPr fontId="2"/>
  </si>
  <si>
    <t>公益財団法人長岡市米百俵財団</t>
    <rPh sb="0" eb="2">
      <t>コウエキ</t>
    </rPh>
    <rPh sb="2" eb="4">
      <t>ザイダン</t>
    </rPh>
    <rPh sb="4" eb="6">
      <t>ホウジン</t>
    </rPh>
    <rPh sb="6" eb="9">
      <t>ナガオカシ</t>
    </rPh>
    <rPh sb="9" eb="10">
      <t>コメ</t>
    </rPh>
    <rPh sb="10" eb="11">
      <t>ヒャッ</t>
    </rPh>
    <rPh sb="11" eb="12">
      <t>ヒョウ</t>
    </rPh>
    <rPh sb="12" eb="14">
      <t>ザイダン</t>
    </rPh>
    <phoneticPr fontId="2"/>
  </si>
  <si>
    <t>公益財団法人長岡市スポーツ協会</t>
    <rPh sb="0" eb="2">
      <t>コウエキ</t>
    </rPh>
    <rPh sb="2" eb="4">
      <t>ザイダン</t>
    </rPh>
    <rPh sb="4" eb="6">
      <t>ホウジン</t>
    </rPh>
    <rPh sb="6" eb="9">
      <t>ナガオカシ</t>
    </rPh>
    <rPh sb="13" eb="15">
      <t>キョウカイ</t>
    </rPh>
    <phoneticPr fontId="2"/>
  </si>
  <si>
    <t>公益財団法人長岡市芸術文化振興財団</t>
    <rPh sb="0" eb="2">
      <t>コウエキ</t>
    </rPh>
    <rPh sb="2" eb="4">
      <t>ザイダン</t>
    </rPh>
    <rPh sb="4" eb="6">
      <t>ホウジン</t>
    </rPh>
    <rPh sb="6" eb="9">
      <t>ナガオカシ</t>
    </rPh>
    <rPh sb="9" eb="11">
      <t>ゲイジュツ</t>
    </rPh>
    <rPh sb="11" eb="13">
      <t>ブンカ</t>
    </rPh>
    <rPh sb="13" eb="15">
      <t>シンコウ</t>
    </rPh>
    <rPh sb="15" eb="17">
      <t>ザイダン</t>
    </rPh>
    <phoneticPr fontId="2"/>
  </si>
  <si>
    <t>公益財団法人長岡市国際交流協会</t>
    <rPh sb="0" eb="2">
      <t>コウエキ</t>
    </rPh>
    <rPh sb="2" eb="4">
      <t>ザイダン</t>
    </rPh>
    <rPh sb="4" eb="6">
      <t>ホウジン</t>
    </rPh>
    <rPh sb="6" eb="9">
      <t>ナガオカシ</t>
    </rPh>
    <rPh sb="9" eb="11">
      <t>コクサイ</t>
    </rPh>
    <rPh sb="11" eb="13">
      <t>コウリュウ</t>
    </rPh>
    <rPh sb="13" eb="15">
      <t>キョウカイ</t>
    </rPh>
    <phoneticPr fontId="2"/>
  </si>
  <si>
    <t>長岡ニュータウン・センター株式会社</t>
    <rPh sb="0" eb="2">
      <t>ナガオカ</t>
    </rPh>
    <rPh sb="13" eb="17">
      <t>カブシキガイシャ</t>
    </rPh>
    <phoneticPr fontId="2"/>
  </si>
  <si>
    <t>長岡地域土地開発公社</t>
    <rPh sb="0" eb="2">
      <t>ナガオカ</t>
    </rPh>
    <rPh sb="2" eb="4">
      <t>チイキ</t>
    </rPh>
    <rPh sb="4" eb="6">
      <t>トチ</t>
    </rPh>
    <rPh sb="6" eb="8">
      <t>カイハツ</t>
    </rPh>
    <rPh sb="8" eb="10">
      <t>コウシャ</t>
    </rPh>
    <phoneticPr fontId="2"/>
  </si>
  <si>
    <t>株式会社山古志観光開発公社</t>
    <rPh sb="0" eb="4">
      <t>カブシキガイシャ</t>
    </rPh>
    <rPh sb="4" eb="7">
      <t>ヤマコシ</t>
    </rPh>
    <rPh sb="7" eb="9">
      <t>カンコウ</t>
    </rPh>
    <rPh sb="9" eb="11">
      <t>カイハツ</t>
    </rPh>
    <rPh sb="11" eb="13">
      <t>コウシャ</t>
    </rPh>
    <phoneticPr fontId="2"/>
  </si>
  <si>
    <t>公益財団法人山の暮らし再生機構</t>
    <rPh sb="0" eb="2">
      <t>コウエキ</t>
    </rPh>
    <rPh sb="2" eb="4">
      <t>ザイダン</t>
    </rPh>
    <rPh sb="4" eb="6">
      <t>ホウジン</t>
    </rPh>
    <rPh sb="6" eb="7">
      <t>ヤマ</t>
    </rPh>
    <rPh sb="8" eb="9">
      <t>ク</t>
    </rPh>
    <rPh sb="11" eb="13">
      <t>サイセイ</t>
    </rPh>
    <rPh sb="13" eb="15">
      <t>キコウ</t>
    </rPh>
    <phoneticPr fontId="2"/>
  </si>
  <si>
    <t>株式会社えちご川口農業振興公社</t>
    <rPh sb="0" eb="4">
      <t>カブシキガイシャ</t>
    </rPh>
    <rPh sb="7" eb="9">
      <t>カワグチ</t>
    </rPh>
    <rPh sb="9" eb="11">
      <t>ノウギョウ</t>
    </rPh>
    <rPh sb="11" eb="13">
      <t>シンコウ</t>
    </rPh>
    <rPh sb="13" eb="15">
      <t>コウシャ</t>
    </rPh>
    <phoneticPr fontId="2"/>
  </si>
  <si>
    <t>公立大学法人長岡造形大学</t>
    <rPh sb="0" eb="2">
      <t>コウリツ</t>
    </rPh>
    <rPh sb="2" eb="4">
      <t>ダイガク</t>
    </rPh>
    <rPh sb="4" eb="6">
      <t>ホウジン</t>
    </rPh>
    <rPh sb="6" eb="8">
      <t>ナガオカ</t>
    </rPh>
    <rPh sb="8" eb="10">
      <t>ゾウケイ</t>
    </rPh>
    <rPh sb="10" eb="12">
      <t>ダイガク</t>
    </rPh>
    <phoneticPr fontId="2"/>
  </si>
  <si>
    <t>長岡花火財団</t>
    <rPh sb="0" eb="2">
      <t>ナガオカ</t>
    </rPh>
    <rPh sb="2" eb="4">
      <t>ハナビ</t>
    </rPh>
    <rPh sb="4" eb="6">
      <t>ザイダン</t>
    </rPh>
    <phoneticPr fontId="2"/>
  </si>
  <si>
    <t>-</t>
    <phoneticPr fontId="2"/>
  </si>
  <si>
    <t>-</t>
    <phoneticPr fontId="2"/>
  </si>
  <si>
    <t>-</t>
    <phoneticPr fontId="2"/>
  </si>
  <si>
    <t>-</t>
    <phoneticPr fontId="2"/>
  </si>
  <si>
    <t>-</t>
    <phoneticPr fontId="2"/>
  </si>
  <si>
    <t>-</t>
    <phoneticPr fontId="2"/>
  </si>
  <si>
    <t>都市整備基金</t>
    <rPh sb="0" eb="2">
      <t>トシ</t>
    </rPh>
    <rPh sb="2" eb="4">
      <t>セイビ</t>
    </rPh>
    <rPh sb="4" eb="6">
      <t>キキン</t>
    </rPh>
    <phoneticPr fontId="11"/>
  </si>
  <si>
    <t>ふるさと創生基金</t>
    <rPh sb="4" eb="6">
      <t>ソウセイ</t>
    </rPh>
    <rPh sb="6" eb="8">
      <t>キキン</t>
    </rPh>
    <phoneticPr fontId="11"/>
  </si>
  <si>
    <t>和島地域教育施設整備基金</t>
    <rPh sb="0" eb="2">
      <t>ワシマ</t>
    </rPh>
    <rPh sb="2" eb="4">
      <t>チイキ</t>
    </rPh>
    <rPh sb="4" eb="6">
      <t>キョウイク</t>
    </rPh>
    <rPh sb="6" eb="8">
      <t>シセツ</t>
    </rPh>
    <rPh sb="8" eb="10">
      <t>セイビ</t>
    </rPh>
    <rPh sb="10" eb="12">
      <t>キキン</t>
    </rPh>
    <phoneticPr fontId="11"/>
  </si>
  <si>
    <t>三波春夫顕彰事業基金</t>
    <rPh sb="0" eb="2">
      <t>ミナミ</t>
    </rPh>
    <rPh sb="2" eb="4">
      <t>ハルオ</t>
    </rPh>
    <rPh sb="4" eb="6">
      <t>ケンショウ</t>
    </rPh>
    <rPh sb="6" eb="8">
      <t>ジギョウ</t>
    </rPh>
    <rPh sb="8" eb="10">
      <t>キキン</t>
    </rPh>
    <phoneticPr fontId="11"/>
  </si>
  <si>
    <t>（なし）</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</si>
  <si>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</si>
  <si>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</si>
  <si>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</si>
  <si>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地方債現在高や公営企業債等繰入見込額の減により、将来負担比率は低下傾向で推移してきたが、平成29年度は充当可能基金（主に財政調整基金）の減や基準財政需要額算入見込額の減により上昇した。今後減価償却率は増加することが見込まれるため、長岡市公共施設等総合管理計画をもとに施設の長寿命化・施設の適正化を進めていく。
</t>
    <rPh sb="92" eb="94">
      <t>コンゴ</t>
    </rPh>
    <rPh sb="94" eb="96">
      <t>ゲンカ</t>
    </rPh>
    <rPh sb="96" eb="98">
      <t>ショウキャク</t>
    </rPh>
    <rPh sb="98" eb="99">
      <t>リツ</t>
    </rPh>
    <rPh sb="100" eb="102">
      <t>ゾウカ</t>
    </rPh>
    <rPh sb="107" eb="109">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</si>
  <si>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</si>
  <si>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</si>
  <si>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</si>
  <si>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</si>
  <si>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</si>
  <si>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</si>
  <si>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中越大震災からの災害復旧事業や、新市建設計画に基づく事業に取り組んだ結果、地方債現在高が上昇し、将来負担比率・実質公債費率ともに、類似団体と比較して高くなっている。
しかし、中越大震災に係る災害復旧事業の償還が進んだことや、交付税措置のある有利な起債を選択したことから、H25年度からH28年度にかけて、両指標とも大きく改善している。
H29年度については、公営企業債等繰入見込額の減といった良化要因があったが、充当可能基金（主に財政調整基金）の減や基準財政需要額算入見込額の減により将来負担比率が上昇している。
今後も行政経費の節減や歳入の確保を図り、引き続き後世代に対する過度な負担とならないよう、健全財政の堅持に努めていく必要がある。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</si>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</sst>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9624-4737-B299-0A80B35E94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72136</c:v>
                </c:pt>
                <c:pt idx="1">
                  <c:v>62200</c:v>
                </c:pt>
                <c:pt idx="2">
                  <c:v>58185</c:v>
                </c:pt>
                <c:pt idx="3">
                  <c:v>58748</c:v>
                </c:pt>
                <c:pt idx="4">
                  <c:v>64165</c:v>
                </c:pt>
              </c:numCache>
            </c:numRef>
          </c:val>
          <c:smooth val="0"/>
          <c:extLst xmlns:c16r2="http://schemas.microsoft.com/office/drawing/2015/06/chart">
            <c:ext xmlns:c16="http://schemas.microsoft.com/office/drawing/2014/chart" uri="{C3380CC4-5D6E-409C-BE32-E72D297353CC}">
              <c16:uniqueId val="{00000001-9624-4737-B299-0A80B35E9497}"/>
            </c:ext>
          </c:extLst>
        </c:ser>
        <c:dLbls>
          <c:showLegendKey val="0"/>
          <c:showVal val="0"/>
          <c:showCatName val="0"/>
          <c:showSerName val="0"/>
          <c:showPercent val="0"/>
          <c:showBubbleSize val="0"/>
        </c:dLbls>
        <c:marker val="1"/>
        <c:smooth val="0"/>
        <c:axId val="564495528"/>
        <c:axId val="564496312"/>
      </c:lineChart>
      <c:catAx>
        <c:axId val="56449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4496312"/>
        <c:crosses val="autoZero"/>
        <c:auto val="1"/>
        <c:lblAlgn val="ctr"/>
        <c:lblOffset val="100"/>
        <c:tickLblSkip val="1"/>
        <c:tickMarkSkip val="1"/>
        <c:noMultiLvlLbl val="0"/>
      </c:catAx>
      <c:valAx>
        <c:axId val="5644963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449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3.76</c:v>
                </c:pt>
                <c:pt idx="1">
                  <c:v>3.39</c:v>
                </c:pt>
                <c:pt idx="2">
                  <c:v>4.2</c:v>
                </c:pt>
                <c:pt idx="3">
                  <c:v>2.0299999999999998</c:v>
                </c:pt>
                <c:pt idx="4">
                  <c:v>0.56999999999999995</c:v>
                </c:pt>
              </c:numCache>
            </c:numRef>
          </c:val>
          <c:extLst xmlns:c16r2="http://schemas.microsoft.com/office/drawing/2015/06/chart">
            <c:ext xmlns:c16="http://schemas.microsoft.com/office/drawing/2014/chart" uri="{C3380CC4-5D6E-409C-BE32-E72D297353CC}">
              <c16:uniqueId val="{00000000-94F1-43D9-B229-CC6AA821D6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12.29</c:v>
                </c:pt>
                <c:pt idx="1">
                  <c:v>12.19</c:v>
                </c:pt>
                <c:pt idx="2">
                  <c:v>12.11</c:v>
                </c:pt>
                <c:pt idx="3">
                  <c:v>9.85</c:v>
                </c:pt>
                <c:pt idx="4">
                  <c:v>5.5</c:v>
                </c:pt>
              </c:numCache>
            </c:numRef>
          </c:val>
          <c:extLst xmlns:c16r2="http://schemas.microsoft.com/office/drawing/2015/06/chart">
            <c:ext xmlns:c16="http://schemas.microsoft.com/office/drawing/2014/chart" uri="{C3380CC4-5D6E-409C-BE32-E72D297353CC}">
              <c16:uniqueId val="{00000001-94F1-43D9-B229-CC6AA821D690}"/>
            </c:ext>
          </c:extLst>
        </c:ser>
        <c:dLbls>
          <c:showLegendKey val="0"/>
          <c:showVal val="0"/>
          <c:showCatName val="0"/>
          <c:showSerName val="0"/>
          <c:showPercent val="0"/>
          <c:showBubbleSize val="0"/>
        </c:dLbls>
        <c:gapWidth val="250"/>
        <c:overlap val="100"/>
        <c:axId val="564498272"/>
        <c:axId val="564498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-8.7100000000000009</c:v>
                </c:pt>
                <c:pt idx="1">
                  <c:v>-0.1</c:v>
                </c:pt>
                <c:pt idx="2">
                  <c:v>0.83</c:v>
                </c:pt>
                <c:pt idx="3">
                  <c:v>-4.63</c:v>
                </c:pt>
                <c:pt idx="4">
                  <c:v>-6.07</c:v>
                </c:pt>
              </c:numCache>
            </c:numRef>
          </c:val>
          <c:smooth val="0"/>
          <c:extLst xmlns:c16r2="http://schemas.microsoft.com/office/drawing/2015/06/chart">
            <c:ext xmlns:c16="http://schemas.microsoft.com/office/drawing/2014/chart" uri="{C3380CC4-5D6E-409C-BE32-E72D297353CC}">
              <c16:uniqueId val="{00000002-94F1-43D9-B229-CC6AA821D690}"/>
            </c:ext>
          </c:extLst>
        </c:ser>
        <c:dLbls>
          <c:showLegendKey val="0"/>
          <c:showVal val="0"/>
          <c:showCatName val="0"/>
          <c:showSerName val="0"/>
          <c:showPercent val="0"/>
          <c:showBubbleSize val="0"/>
        </c:dLbls>
        <c:marker val="1"/>
        <c:smooth val="0"/>
        <c:axId val="564498272"/>
        <c:axId val="564498664"/>
      </c:lineChart>
      <c:catAx>
        <c:axId val="5644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4498664"/>
        <c:crosses val="autoZero"/>
        <c:auto val="1"/>
        <c:lblAlgn val="ctr"/>
        <c:lblOffset val="100"/>
        <c:tickLblSkip val="1"/>
        <c:tickMarkSkip val="1"/>
        <c:noMultiLvlLbl val="0"/>
      </c:catAx>
      <c:valAx>
        <c:axId val="564498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4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9B1-46F4-B869-7143EB8EE8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B1-46F4-B869-7143EB8EE89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9B1-46F4-B869-7143EB8EE895}"/>
            </c:ext>
          </c:extLst>
        </c:ser>
        <c:ser>
          <c:idx val="3"/>
          <c:order val="3"/>
          <c:tx>
            <c:strRef>
              <c:f>データシート!$A$30</c:f>
              <c:strCache>
                <c:ptCount val="1"/>
                <c:pt idx="0">
                  <c:v>と畜場事業特別会計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9B1-46F4-B869-7143EB8EE89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9B1-46F4-B869-7143EB8EE89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3.75</c:v>
                </c:pt>
                <c:pt idx="2">
                  <c:v>#N/A</c:v>
                </c:pt>
                <c:pt idx="3">
                  <c:v>3.39</c:v>
                </c:pt>
                <c:pt idx="4">
                  <c:v>#N/A</c:v>
                </c:pt>
                <c:pt idx="5">
                  <c:v>4.1900000000000004</c:v>
                </c:pt>
                <c:pt idx="6">
                  <c:v>#N/A</c:v>
                </c:pt>
                <c:pt idx="7">
                  <c:v>2.0299999999999998</c:v>
                </c:pt>
                <c:pt idx="8">
                  <c:v>#N/A</c:v>
                </c:pt>
                <c:pt idx="9">
                  <c:v>0.56999999999999995</c:v>
                </c:pt>
              </c:numCache>
            </c:numRef>
          </c:val>
          <c:extLst xmlns:c16r2="http://schemas.microsoft.com/office/drawing/2015/06/chart">
            <c:ext xmlns:c16="http://schemas.microsoft.com/office/drawing/2014/chart" uri="{C3380CC4-5D6E-409C-BE32-E72D297353CC}">
              <c16:uniqueId val="{00000005-E9B1-46F4-B869-7143EB8EE89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0.51</c:v>
                </c:pt>
                <c:pt idx="2">
                  <c:v>#N/A</c:v>
                </c:pt>
                <c:pt idx="3">
                  <c:v>0.33</c:v>
                </c:pt>
                <c:pt idx="4">
                  <c:v>#N/A</c:v>
                </c:pt>
                <c:pt idx="5">
                  <c:v>0.59</c:v>
                </c:pt>
                <c:pt idx="6">
                  <c:v>#N/A</c:v>
                </c:pt>
                <c:pt idx="7">
                  <c:v>0.25</c:v>
                </c:pt>
                <c:pt idx="8">
                  <c:v>#N/A</c:v>
                </c:pt>
                <c:pt idx="9">
                  <c:v>0.75</c:v>
                </c:pt>
              </c:numCache>
            </c:numRef>
          </c:val>
          <c:extLst xmlns:c16r2="http://schemas.microsoft.com/office/drawing/2015/06/chart">
            <c:ext xmlns:c16="http://schemas.microsoft.com/office/drawing/2014/chart" uri="{C3380CC4-5D6E-409C-BE32-E72D297353CC}">
              <c16:uniqueId val="{00000006-E9B1-46F4-B869-7143EB8EE89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0.79</c:v>
                </c:pt>
                <c:pt idx="2">
                  <c:v>#N/A</c:v>
                </c:pt>
                <c:pt idx="3">
                  <c:v>1.04</c:v>
                </c:pt>
                <c:pt idx="4">
                  <c:v>#N/A</c:v>
                </c:pt>
                <c:pt idx="5">
                  <c:v>1.57</c:v>
                </c:pt>
                <c:pt idx="6">
                  <c:v>#N/A</c:v>
                </c:pt>
                <c:pt idx="7">
                  <c:v>1.36</c:v>
                </c:pt>
                <c:pt idx="8">
                  <c:v>#N/A</c:v>
                </c:pt>
                <c:pt idx="9">
                  <c:v>0.85</c:v>
                </c:pt>
              </c:numCache>
            </c:numRef>
          </c:val>
          <c:extLst xmlns:c16r2="http://schemas.microsoft.com/office/drawing/2015/06/chart">
            <c:ext xmlns:c16="http://schemas.microsoft.com/office/drawing/2014/chart" uri="{C3380CC4-5D6E-409C-BE32-E72D297353CC}">
              <c16:uniqueId val="{00000007-E9B1-46F4-B869-7143EB8EE89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0.22</c:v>
                </c:pt>
                <c:pt idx="2">
                  <c:v>#N/A</c:v>
                </c:pt>
                <c:pt idx="3">
                  <c:v>0.41</c:v>
                </c:pt>
                <c:pt idx="4">
                  <c:v>#N/A</c:v>
                </c:pt>
                <c:pt idx="5">
                  <c:v>0.68</c:v>
                </c:pt>
                <c:pt idx="6">
                  <c:v>#N/A</c:v>
                </c:pt>
                <c:pt idx="7">
                  <c:v>0.8</c:v>
                </c:pt>
                <c:pt idx="8">
                  <c:v>#N/A</c:v>
                </c:pt>
                <c:pt idx="9">
                  <c:v>1</c:v>
                </c:pt>
              </c:numCache>
            </c:numRef>
          </c:val>
          <c:extLst xmlns:c16r2="http://schemas.microsoft.com/office/drawing/2015/06/chart">
            <c:ext xmlns:c16="http://schemas.microsoft.com/office/drawing/2014/chart" uri="{C3380CC4-5D6E-409C-BE32-E72D297353CC}">
              <c16:uniqueId val="{00000008-E9B1-46F4-B869-7143EB8EE8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8.9600000000000009</c:v>
                </c:pt>
                <c:pt idx="2">
                  <c:v>#N/A</c:v>
                </c:pt>
                <c:pt idx="3">
                  <c:v>9.26</c:v>
                </c:pt>
                <c:pt idx="4">
                  <c:v>#N/A</c:v>
                </c:pt>
                <c:pt idx="5">
                  <c:v>9.4700000000000006</c:v>
                </c:pt>
                <c:pt idx="6">
                  <c:v>#N/A</c:v>
                </c:pt>
                <c:pt idx="7">
                  <c:v>10.09</c:v>
                </c:pt>
                <c:pt idx="8">
                  <c:v>#N/A</c:v>
                </c:pt>
                <c:pt idx="9">
                  <c:v>9.6</c:v>
                </c:pt>
              </c:numCache>
            </c:numRef>
          </c:val>
          <c:extLst xmlns:c16r2="http://schemas.microsoft.com/office/drawing/2015/06/chart">
            <c:ext xmlns:c16="http://schemas.microsoft.com/office/drawing/2014/chart" uri="{C3380CC4-5D6E-409C-BE32-E72D297353CC}">
              <c16:uniqueId val="{00000009-E9B1-46F4-B869-7143EB8EE895}"/>
            </c:ext>
          </c:extLst>
        </c:ser>
        <c:dLbls>
          <c:showLegendKey val="0"/>
          <c:showVal val="0"/>
          <c:showCatName val="0"/>
          <c:showSerName val="0"/>
          <c:showPercent val="0"/>
          <c:showBubbleSize val="0"/>
        </c:dLbls>
        <c:gapWidth val="150"/>
        <c:overlap val="100"/>
        <c:axId val="564499056"/>
        <c:axId val="564499448"/>
      </c:barChart>
      <c:catAx>
        <c:axId val="56449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4499448"/>
        <c:crosses val="autoZero"/>
        <c:auto val="1"/>
        <c:lblAlgn val="ctr"/>
        <c:lblOffset val="100"/>
        <c:tickLblSkip val="1"/>
        <c:tickMarkSkip val="1"/>
        <c:noMultiLvlLbl val="0"/>
      </c:catAx>
      <c:valAx>
        <c:axId val="564499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49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14459</c:v>
                </c:pt>
                <c:pt idx="5">
                  <c:v>14721</c:v>
                </c:pt>
                <c:pt idx="8">
                  <c:v>14735</c:v>
                </c:pt>
                <c:pt idx="11">
                  <c:v>14683</c:v>
                </c:pt>
                <c:pt idx="14">
                  <c:v>14089</c:v>
                </c:pt>
              </c:numCache>
            </c:numRef>
          </c:val>
          <c:extLst xmlns:c16r2="http://schemas.microsoft.com/office/drawing/2015/06/chart">
            <c:ext xmlns:c16="http://schemas.microsoft.com/office/drawing/2014/chart" uri="{C3380CC4-5D6E-409C-BE32-E72D297353CC}">
              <c16:uniqueId val="{00000000-9E57-4DFB-B25F-670554C05F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E57-4DFB-B25F-670554C05F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287</c:v>
                </c:pt>
                <c:pt idx="3">
                  <c:v>282</c:v>
                </c:pt>
                <c:pt idx="6">
                  <c:v>273</c:v>
                </c:pt>
                <c:pt idx="9">
                  <c:v>187</c:v>
                </c:pt>
                <c:pt idx="12">
                  <c:v>166</c:v>
                </c:pt>
              </c:numCache>
            </c:numRef>
          </c:val>
          <c:extLst xmlns:c16r2="http://schemas.microsoft.com/office/drawing/2015/06/chart">
            <c:ext xmlns:c16="http://schemas.microsoft.com/office/drawing/2014/chart" uri="{C3380CC4-5D6E-409C-BE32-E72D297353CC}">
              <c16:uniqueId val="{00000002-9E57-4DFB-B25F-670554C05F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9E57-4DFB-B25F-670554C05F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5179</c:v>
                </c:pt>
                <c:pt idx="3">
                  <c:v>3440</c:v>
                </c:pt>
                <c:pt idx="6">
                  <c:v>3043</c:v>
                </c:pt>
                <c:pt idx="9">
                  <c:v>2840</c:v>
                </c:pt>
                <c:pt idx="12">
                  <c:v>2577</c:v>
                </c:pt>
              </c:numCache>
            </c:numRef>
          </c:val>
          <c:extLst xmlns:c16r2="http://schemas.microsoft.com/office/drawing/2015/06/chart">
            <c:ext xmlns:c16="http://schemas.microsoft.com/office/drawing/2014/chart" uri="{C3380CC4-5D6E-409C-BE32-E72D297353CC}">
              <c16:uniqueId val="{00000004-9E57-4DFB-B25F-670554C05F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83</c:v>
                </c:pt>
                <c:pt idx="3">
                  <c:v>83</c:v>
                </c:pt>
                <c:pt idx="6">
                  <c:v>83</c:v>
                </c:pt>
                <c:pt idx="9">
                  <c:v>50</c:v>
                </c:pt>
                <c:pt idx="12">
                  <c:v>0</c:v>
                </c:pt>
              </c:numCache>
            </c:numRef>
          </c:val>
          <c:extLst xmlns:c16r2="http://schemas.microsoft.com/office/drawing/2015/06/chart">
            <c:ext xmlns:c16="http://schemas.microsoft.com/office/drawing/2014/chart" uri="{C3380CC4-5D6E-409C-BE32-E72D297353CC}">
              <c16:uniqueId val="{00000005-9E57-4DFB-B25F-670554C05F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57-4DFB-B25F-670554C05F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16275</c:v>
                </c:pt>
                <c:pt idx="3">
                  <c:v>16469</c:v>
                </c:pt>
                <c:pt idx="6">
                  <c:v>15781</c:v>
                </c:pt>
                <c:pt idx="9">
                  <c:v>15409</c:v>
                </c:pt>
                <c:pt idx="12">
                  <c:v>14694</c:v>
                </c:pt>
              </c:numCache>
            </c:numRef>
          </c:val>
          <c:extLst xmlns:c16r2="http://schemas.microsoft.com/office/drawing/2015/06/chart">
            <c:ext xmlns:c16="http://schemas.microsoft.com/office/drawing/2014/chart" uri="{C3380CC4-5D6E-409C-BE32-E72D297353CC}">
              <c16:uniqueId val="{00000007-9E57-4DFB-B25F-670554C05F00}"/>
            </c:ext>
          </c:extLst>
        </c:ser>
        <c:dLbls>
          <c:showLegendKey val="0"/>
          <c:showVal val="0"/>
          <c:showCatName val="0"/>
          <c:showSerName val="0"/>
          <c:showPercent val="0"/>
          <c:showBubbleSize val="0"/>
        </c:dLbls>
        <c:gapWidth val="100"/>
        <c:overlap val="100"/>
        <c:axId val="564436336"/>
        <c:axId val="564436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7366</c:v>
                </c:pt>
                <c:pt idx="2">
                  <c:v>#N/A</c:v>
                </c:pt>
                <c:pt idx="3">
                  <c:v>#N/A</c:v>
                </c:pt>
                <c:pt idx="4">
                  <c:v>5554</c:v>
                </c:pt>
                <c:pt idx="5">
                  <c:v>#N/A</c:v>
                </c:pt>
                <c:pt idx="6">
                  <c:v>#N/A</c:v>
                </c:pt>
                <c:pt idx="7">
                  <c:v>4446</c:v>
                </c:pt>
                <c:pt idx="8">
                  <c:v>#N/A</c:v>
                </c:pt>
                <c:pt idx="9">
                  <c:v>#N/A</c:v>
                </c:pt>
                <c:pt idx="10">
                  <c:v>3804</c:v>
                </c:pt>
                <c:pt idx="11">
                  <c:v>#N/A</c:v>
                </c:pt>
                <c:pt idx="12">
                  <c:v>#N/A</c:v>
                </c:pt>
                <c:pt idx="13">
                  <c:v>3349</c:v>
                </c:pt>
                <c:pt idx="14">
                  <c:v>#N/A</c:v>
                </c:pt>
              </c:numCache>
            </c:numRef>
          </c:val>
          <c:smooth val="0"/>
          <c:extLst xmlns:c16r2="http://schemas.microsoft.com/office/drawing/2015/06/chart">
            <c:ext xmlns:c16="http://schemas.microsoft.com/office/drawing/2014/chart" uri="{C3380CC4-5D6E-409C-BE32-E72D297353CC}">
              <c16:uniqueId val="{00000008-9E57-4DFB-B25F-670554C05F00}"/>
            </c:ext>
          </c:extLst>
        </c:ser>
        <c:dLbls>
          <c:showLegendKey val="0"/>
          <c:showVal val="0"/>
          <c:showCatName val="0"/>
          <c:showSerName val="0"/>
          <c:showPercent val="0"/>
          <c:showBubbleSize val="0"/>
        </c:dLbls>
        <c:marker val="1"/>
        <c:smooth val="0"/>
        <c:axId val="564436336"/>
        <c:axId val="564436728"/>
      </c:lineChart>
      <c:catAx>
        <c:axId val="56443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4436728"/>
        <c:crosses val="autoZero"/>
        <c:auto val="1"/>
        <c:lblAlgn val="ctr"/>
        <c:lblOffset val="100"/>
        <c:tickLblSkip val="1"/>
        <c:tickMarkSkip val="1"/>
        <c:noMultiLvlLbl val="0"/>
      </c:catAx>
      <c:valAx>
        <c:axId val="56443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43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143795</c:v>
                </c:pt>
                <c:pt idx="5">
                  <c:v>141430</c:v>
                </c:pt>
                <c:pt idx="8">
                  <c:v>137405</c:v>
                </c:pt>
                <c:pt idx="11">
                  <c:v>136510</c:v>
                </c:pt>
                <c:pt idx="14">
                  <c:v>133265</c:v>
                </c:pt>
              </c:numCache>
            </c:numRef>
          </c:val>
          <c:extLst xmlns:c16r2="http://schemas.microsoft.com/office/drawing/2015/06/chart">
            <c:ext xmlns:c16="http://schemas.microsoft.com/office/drawing/2014/chart" uri="{C3380CC4-5D6E-409C-BE32-E72D297353CC}">
              <c16:uniqueId val="{00000000-E79F-4D95-88A1-C8916337A3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16031</c:v>
                </c:pt>
                <c:pt idx="5">
                  <c:v>13240</c:v>
                </c:pt>
                <c:pt idx="8">
                  <c:v>10871</c:v>
                </c:pt>
                <c:pt idx="11">
                  <c:v>9029</c:v>
                </c:pt>
                <c:pt idx="14">
                  <c:v>9105</c:v>
                </c:pt>
              </c:numCache>
            </c:numRef>
          </c:val>
          <c:extLst xmlns:c16r2="http://schemas.microsoft.com/office/drawing/2015/06/chart">
            <c:ext xmlns:c16="http://schemas.microsoft.com/office/drawing/2014/chart" uri="{C3380CC4-5D6E-409C-BE32-E72D297353CC}">
              <c16:uniqueId val="{00000001-E79F-4D95-88A1-C8916337A3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18775</c:v>
                </c:pt>
                <c:pt idx="5">
                  <c:v>19212</c:v>
                </c:pt>
                <c:pt idx="8">
                  <c:v>19739</c:v>
                </c:pt>
                <c:pt idx="11">
                  <c:v>17906</c:v>
                </c:pt>
                <c:pt idx="14">
                  <c:v>15055</c:v>
                </c:pt>
              </c:numCache>
            </c:numRef>
          </c:val>
          <c:extLst xmlns:c16r2="http://schemas.microsoft.com/office/drawing/2015/06/chart">
            <c:ext xmlns:c16="http://schemas.microsoft.com/office/drawing/2014/chart" uri="{C3380CC4-5D6E-409C-BE32-E72D297353CC}">
              <c16:uniqueId val="{00000002-E79F-4D95-88A1-C8916337A3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79F-4D95-88A1-C8916337A3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79F-4D95-88A1-C8916337A3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139</c:v>
                </c:pt>
                <c:pt idx="3">
                  <c:v>150</c:v>
                </c:pt>
                <c:pt idx="6">
                  <c:v>70</c:v>
                </c:pt>
                <c:pt idx="9">
                  <c:v>293</c:v>
                </c:pt>
                <c:pt idx="12">
                  <c:v>96</c:v>
                </c:pt>
              </c:numCache>
            </c:numRef>
          </c:val>
          <c:extLst xmlns:c16r2="http://schemas.microsoft.com/office/drawing/2015/06/chart">
            <c:ext xmlns:c16="http://schemas.microsoft.com/office/drawing/2014/chart" uri="{C3380CC4-5D6E-409C-BE32-E72D297353CC}">
              <c16:uniqueId val="{00000005-E79F-4D95-88A1-C8916337A3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18732</c:v>
                </c:pt>
                <c:pt idx="3">
                  <c:v>16721</c:v>
                </c:pt>
                <c:pt idx="6">
                  <c:v>16386</c:v>
                </c:pt>
                <c:pt idx="9">
                  <c:v>16794</c:v>
                </c:pt>
                <c:pt idx="12">
                  <c:v>16081</c:v>
                </c:pt>
              </c:numCache>
            </c:numRef>
          </c:val>
          <c:extLst xmlns:c16r2="http://schemas.microsoft.com/office/drawing/2015/06/chart">
            <c:ext xmlns:c16="http://schemas.microsoft.com/office/drawing/2014/chart" uri="{C3380CC4-5D6E-409C-BE32-E72D297353CC}">
              <c16:uniqueId val="{00000006-E79F-4D95-88A1-C8916337A3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20</c:v>
                </c:pt>
                <c:pt idx="6">
                  <c:v>35</c:v>
                </c:pt>
                <c:pt idx="9">
                  <c:v>33</c:v>
                </c:pt>
                <c:pt idx="12">
                  <c:v>114</c:v>
                </c:pt>
              </c:numCache>
            </c:numRef>
          </c:val>
          <c:extLst xmlns:c16r2="http://schemas.microsoft.com/office/drawing/2015/06/chart">
            <c:ext xmlns:c16="http://schemas.microsoft.com/office/drawing/2014/chart" uri="{C3380CC4-5D6E-409C-BE32-E72D297353CC}">
              <c16:uniqueId val="{00000007-E79F-4D95-88A1-C8916337A3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51210</c:v>
                </c:pt>
                <c:pt idx="3">
                  <c:v>42473</c:v>
                </c:pt>
                <c:pt idx="6">
                  <c:v>32310</c:v>
                </c:pt>
                <c:pt idx="9">
                  <c:v>25380</c:v>
                </c:pt>
                <c:pt idx="12">
                  <c:v>23661</c:v>
                </c:pt>
              </c:numCache>
            </c:numRef>
          </c:val>
          <c:extLst xmlns:c16r2="http://schemas.microsoft.com/office/drawing/2015/06/chart">
            <c:ext xmlns:c16="http://schemas.microsoft.com/office/drawing/2014/chart" uri="{C3380CC4-5D6E-409C-BE32-E72D297353CC}">
              <c16:uniqueId val="{00000008-E79F-4D95-88A1-C8916337A3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1587</c:v>
                </c:pt>
                <c:pt idx="3">
                  <c:v>1292</c:v>
                </c:pt>
                <c:pt idx="6">
                  <c:v>1017</c:v>
                </c:pt>
                <c:pt idx="9">
                  <c:v>623</c:v>
                </c:pt>
                <c:pt idx="12">
                  <c:v>722</c:v>
                </c:pt>
              </c:numCache>
            </c:numRef>
          </c:val>
          <c:extLst xmlns:c16r2="http://schemas.microsoft.com/office/drawing/2015/06/chart">
            <c:ext xmlns:c16="http://schemas.microsoft.com/office/drawing/2014/chart" uri="{C3380CC4-5D6E-409C-BE32-E72D297353CC}">
              <c16:uniqueId val="{00000009-E79F-4D95-88A1-C8916337A3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155387</c:v>
                </c:pt>
                <c:pt idx="3">
                  <c:v>153311</c:v>
                </c:pt>
                <c:pt idx="6">
                  <c:v>152033</c:v>
                </c:pt>
                <c:pt idx="9">
                  <c:v>151270</c:v>
                </c:pt>
                <c:pt idx="12">
                  <c:v>151940</c:v>
                </c:pt>
              </c:numCache>
            </c:numRef>
          </c:val>
          <c:extLst xmlns:c16r2="http://schemas.microsoft.com/office/drawing/2015/06/chart">
            <c:ext xmlns:c16="http://schemas.microsoft.com/office/drawing/2014/chart" uri="{C3380CC4-5D6E-409C-BE32-E72D297353CC}">
              <c16:uniqueId val="{0000000A-E79F-4D95-88A1-C8916337A308}"/>
            </c:ext>
          </c:extLst>
        </c:ser>
        <c:dLbls>
          <c:showLegendKey val="0"/>
          <c:showVal val="0"/>
          <c:showCatName val="0"/>
          <c:showSerName val="0"/>
          <c:showPercent val="0"/>
          <c:showBubbleSize val="0"/>
        </c:dLbls>
        <c:gapWidth val="100"/>
        <c:overlap val="100"/>
        <c:axId val="564446136"/>
        <c:axId val="564440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48461</c:v>
                </c:pt>
                <c:pt idx="2">
                  <c:v>#N/A</c:v>
                </c:pt>
                <c:pt idx="3">
                  <c:v>#N/A</c:v>
                </c:pt>
                <c:pt idx="4">
                  <c:v>40084</c:v>
                </c:pt>
                <c:pt idx="5">
                  <c:v>#N/A</c:v>
                </c:pt>
                <c:pt idx="6">
                  <c:v>#N/A</c:v>
                </c:pt>
                <c:pt idx="7">
                  <c:v>33835</c:v>
                </c:pt>
                <c:pt idx="8">
                  <c:v>#N/A</c:v>
                </c:pt>
                <c:pt idx="9">
                  <c:v>#N/A</c:v>
                </c:pt>
                <c:pt idx="10">
                  <c:v>30949</c:v>
                </c:pt>
                <c:pt idx="11">
                  <c:v>#N/A</c:v>
                </c:pt>
                <c:pt idx="12">
                  <c:v>#N/A</c:v>
                </c:pt>
                <c:pt idx="13">
                  <c:v>35190</c:v>
                </c:pt>
                <c:pt idx="14">
                  <c:v>#N/A</c:v>
                </c:pt>
              </c:numCache>
            </c:numRef>
          </c:val>
          <c:smooth val="0"/>
          <c:extLst xmlns:c16r2="http://schemas.microsoft.com/office/drawing/2015/06/chart">
            <c:ext xmlns:c16="http://schemas.microsoft.com/office/drawing/2014/chart" uri="{C3380CC4-5D6E-409C-BE32-E72D297353CC}">
              <c16:uniqueId val="{0000000B-E79F-4D95-88A1-C8916337A308}"/>
            </c:ext>
          </c:extLst>
        </c:ser>
        <c:dLbls>
          <c:showLegendKey val="0"/>
          <c:showVal val="0"/>
          <c:showCatName val="0"/>
          <c:showSerName val="0"/>
          <c:showPercent val="0"/>
          <c:showBubbleSize val="0"/>
        </c:dLbls>
        <c:marker val="1"/>
        <c:smooth val="0"/>
        <c:axId val="564446136"/>
        <c:axId val="564440648"/>
      </c:lineChart>
      <c:catAx>
        <c:axId val="56444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4440648"/>
        <c:crosses val="autoZero"/>
        <c:auto val="1"/>
        <c:lblAlgn val="ctr"/>
        <c:lblOffset val="100"/>
        <c:tickLblSkip val="1"/>
        <c:tickMarkSkip val="1"/>
        <c:noMultiLvlLbl val="0"/>
      </c:catAx>
      <c:valAx>
        <c:axId val="564440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446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45E-2"/>
          <c:w val="0.89122665696781667"/>
          <c:h val="0.858624906082542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8879</c:v>
                </c:pt>
                <c:pt idx="1">
                  <c:v>7132</c:v>
                </c:pt>
                <c:pt idx="2">
                  <c:v>3898</c:v>
                </c:pt>
              </c:numCache>
            </c:numRef>
          </c:val>
          <c:extLst xmlns:c16r2="http://schemas.microsoft.com/office/drawing/2015/06/chart">
            <c:ext xmlns:c16="http://schemas.microsoft.com/office/drawing/2014/chart" uri="{C3380CC4-5D6E-409C-BE32-E72D297353CC}">
              <c16:uniqueId val="{00000000-99F3-4E25-9E84-F51D9BB028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829</c:v>
                </c:pt>
                <c:pt idx="1">
                  <c:v>829</c:v>
                </c:pt>
                <c:pt idx="2">
                  <c:v>829</c:v>
                </c:pt>
              </c:numCache>
            </c:numRef>
          </c:val>
          <c:extLst xmlns:c16r2="http://schemas.microsoft.com/office/drawing/2015/06/chart">
            <c:ext xmlns:c16="http://schemas.microsoft.com/office/drawing/2014/chart" uri="{C3380CC4-5D6E-409C-BE32-E72D297353CC}">
              <c16:uniqueId val="{00000001-99F3-4E25-9E84-F51D9BB028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10160</c:v>
                </c:pt>
                <c:pt idx="1">
                  <c:v>10150</c:v>
                </c:pt>
                <c:pt idx="2">
                  <c:v>10142</c:v>
                </c:pt>
              </c:numCache>
            </c:numRef>
          </c:val>
          <c:extLst xmlns:c16r2="http://schemas.microsoft.com/office/drawing/2015/06/chart">
            <c:ext xmlns:c16="http://schemas.microsoft.com/office/drawing/2014/chart" uri="{C3380CC4-5D6E-409C-BE32-E72D297353CC}">
              <c16:uniqueId val="{00000002-99F3-4E25-9E84-F51D9BB02873}"/>
            </c:ext>
          </c:extLst>
        </c:ser>
        <c:dLbls>
          <c:showLegendKey val="0"/>
          <c:showVal val="0"/>
          <c:showCatName val="0"/>
          <c:showSerName val="0"/>
          <c:showPercent val="0"/>
          <c:showBubbleSize val="0"/>
        </c:dLbls>
        <c:gapWidth val="120"/>
        <c:overlap val="100"/>
        <c:axId val="564441040"/>
        <c:axId val="564439864"/>
      </c:barChart>
      <c:catAx>
        <c:axId val="56444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4439864"/>
        <c:crosses val="autoZero"/>
        <c:auto val="1"/>
        <c:lblAlgn val="ctr"/>
        <c:lblOffset val="100"/>
        <c:tickLblSkip val="1"/>
        <c:tickMarkSkip val="1"/>
        <c:noMultiLvlLbl val="0"/>
      </c:catAx>
      <c:valAx>
        <c:axId val="564439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444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2"/>
          <c:y val="4.9232005384860722E-2"/>
          <c:w val="0.85776160330282714"/>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89-45A5-AF0F-8FBCF2CEDAAE}"/>
                </c:ext>
                <c:ext xmlns:c15="http://schemas.microsoft.com/office/drawing/2012/chart" uri="{CE6537A1-D6FC-4f65-9D91-7224C49458BB}">
                  <c15:dlblFieldTable>
                    <c15:dlblFTEntry>
                      <c15:txfldGUID>{E96316E8-A1F1-43BD-892E-15DCFA0C5D8A}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89-45A5-AF0F-8FBCF2CEDAAE}"/>
                </c:ext>
                <c:ext xmlns:c15="http://schemas.microsoft.com/office/drawing/2012/chart" uri="{CE6537A1-D6FC-4f65-9D91-7224C49458BB}">
                  <c15:dlblFieldTable>
                    <c15:dlblFTEntry>
                      <c15:txfldGUID>{5B0B501E-C365-4232-BA50-C403FA136FCE}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89-45A5-AF0F-8FBCF2CEDAAE}"/>
                </c:ext>
                <c:ext xmlns:c15="http://schemas.microsoft.com/office/drawing/2012/chart" uri="{CE6537A1-D6FC-4f65-9D91-7224C49458BB}">
                  <c15:dlblFieldTable>
                    <c15:dlblFTEntry>
                      <c15:txfldGUID>{3E5A2BA6-7CC9-40CA-9B49-4A2F61E6AD11}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89-45A5-AF0F-8FBCF2CEDAAE}"/>
                </c:ext>
                <c:ext xmlns:c15="http://schemas.microsoft.com/office/drawing/2012/chart" uri="{CE6537A1-D6FC-4f65-9D91-7224C49458BB}">
                  <c15:dlblFieldTable>
                    <c15:dlblFTEntry>
                      <c15:txfldGUID>{AF9F8A57-10C6-4245-B317-2907B3028BFF}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89-45A5-AF0F-8FBCF2CEDAAE}"/>
                </c:ext>
                <c:ext xmlns:c15="http://schemas.microsoft.com/office/drawing/2012/chart" uri="{CE6537A1-D6FC-4f65-9D91-7224C49458BB}">
                  <c15:dlblFieldTable>
                    <c15:dlblFTEntry>
                      <c15:txfldGUID>{EBF4A87F-4B41-460C-BDDB-2CFA76E7F125}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89-45A5-AF0F-8FBCF2CEDAAE}"/>
                </c:ext>
                <c:ext xmlns:c15="http://schemas.microsoft.com/office/drawing/2012/chart" uri="{CE6537A1-D6FC-4f65-9D91-7224C49458BB}">
                  <c15:dlblFieldTable>
                    <c15:dlblFTEntry>
                      <c15:txfldGUID>{9B65FEA1-E02E-41BB-8C32-908235872A11}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89-45A5-AF0F-8FBCF2CEDAAE}"/>
                </c:ext>
                <c:ext xmlns:c15="http://schemas.microsoft.com/office/drawing/2012/chart" uri="{CE6537A1-D6FC-4f65-9D91-7224C49458BB}">
                  <c15:layout/>
                  <c15:dlblFieldTable>
                    <c15:dlblFTEntry>
                      <c15:txfldGUID>{9D3FD1FB-3258-4F75-853B-26DDEA410D2B}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89-45A5-AF0F-8FBCF2CEDAAE}"/>
                </c:ext>
                <c:ext xmlns:c15="http://schemas.microsoft.com/office/drawing/2012/chart" uri="{CE6537A1-D6FC-4f65-9D91-7224C49458BB}">
                  <c15:layout/>
                  <c15:dlblFieldTable>
                    <c15:dlblFTEntry>
                      <c15:txfldGUID>{0A86171E-F8BA-4149-9C12-6893912BE451}</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89-45A5-AF0F-8FBCF2CEDAAE}"/>
                </c:ext>
                <c:ext xmlns:c15="http://schemas.microsoft.com/office/drawing/2012/chart" uri="{CE6537A1-D6FC-4f65-9D91-7224C49458BB}">
                  <c15:layout/>
                  <c15:dlblFieldTable>
                    <c15:dlblFTEntry>
                      <c15:txfldGUID>{46313BEE-6510-464F-8AEB-378162A6FA53}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43.7</c:v>
                </c:pt>
                <c:pt idx="24">
                  <c:v>45</c:v>
                </c:pt>
                <c:pt idx="32">
                  <c:v>46.2</c:v>
                </c:pt>
              </c:numCache>
            </c:numRef>
          </c:xVal>
          <c:yVal>
            <c:numRef>
              <c:f>公会計指標分析・財政指標組合せ分析表!$BP$51:$DC$51</c:f>
              <c:numCache>
                <c:formatCode>#,##0.0;"▲ "#,##0.0</c:formatCode>
                <c:ptCount val="40"/>
                <c:pt idx="16">
                  <c:v>56.7</c:v>
                </c:pt>
                <c:pt idx="24">
                  <c:v>52.6</c:v>
                </c:pt>
                <c:pt idx="32">
                  <c:v>60.7</c:v>
                </c:pt>
              </c:numCache>
            </c:numRef>
          </c:yVal>
          <c:smooth val="0"/>
          <c:extLst xmlns:c16r2="http://schemas.microsoft.com/office/drawing/2015/06/chart">
            <c:ext xmlns:c16="http://schemas.microsoft.com/office/drawing/2014/chart" uri="{C3380CC4-5D6E-409C-BE32-E72D297353CC}">
              <c16:uniqueId val="{00000009-8689-45A5-AF0F-8FBCF2CEDA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89-45A5-AF0F-8FBCF2CEDAAE}"/>
                </c:ext>
                <c:ext xmlns:c15="http://schemas.microsoft.com/office/drawing/2012/chart" uri="{CE6537A1-D6FC-4f65-9D91-7224C49458BB}">
                  <c15:dlblFieldTable>
                    <c15:dlblFTEntry>
                      <c15:txfldGUID>{DA485F07-65BF-4AAC-B6D3-870DD07B3BB2}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89-45A5-AF0F-8FBCF2CEDAAE}"/>
                </c:ext>
                <c:ext xmlns:c15="http://schemas.microsoft.com/office/drawing/2012/chart" uri="{CE6537A1-D6FC-4f65-9D91-7224C49458BB}">
                  <c15:dlblFieldTable>
                    <c15:dlblFTEntry>
                      <c15:txfldGUID>{08BFB15A-001C-43A2-9299-178CCC4610CF}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89-45A5-AF0F-8FBCF2CEDAAE}"/>
                </c:ext>
                <c:ext xmlns:c15="http://schemas.microsoft.com/office/drawing/2012/chart" uri="{CE6537A1-D6FC-4f65-9D91-7224C49458BB}">
                  <c15:dlblFieldTable>
                    <c15:dlblFTEntry>
                      <c15:txfldGUID>{72548183-E255-424D-80D6-018674EDA612}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89-45A5-AF0F-8FBCF2CEDAAE}"/>
                </c:ext>
                <c:ext xmlns:c15="http://schemas.microsoft.com/office/drawing/2012/chart" uri="{CE6537A1-D6FC-4f65-9D91-7224C49458BB}">
                  <c15:dlblFieldTable>
                    <c15:dlblFTEntry>
                      <c15:txfldGUID>{F4D0AD04-CD1E-4F11-9837-52EDAE4941F7}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89-45A5-AF0F-8FBCF2CEDAAE}"/>
                </c:ext>
                <c:ext xmlns:c15="http://schemas.microsoft.com/office/drawing/2012/chart" uri="{CE6537A1-D6FC-4f65-9D91-7224C49458BB}">
                  <c15:dlblFieldTable>
                    <c15:dlblFTEntry>
                      <c15:txfldGUID>{EC221ADC-5C76-4A2D-9A59-6C086308ED16}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89-45A5-AF0F-8FBCF2CEDAAE}"/>
                </c:ext>
                <c:ext xmlns:c15="http://schemas.microsoft.com/office/drawing/2012/chart" uri="{CE6537A1-D6FC-4f65-9D91-7224C49458BB}">
                  <c15:dlblFieldTable>
                    <c15:dlblFTEntry>
                      <c15:txfldGUID>{76A091CF-605D-4DF2-A6F4-191AD5310DCD}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89-45A5-AF0F-8FBCF2CEDAAE}"/>
                </c:ext>
                <c:ext xmlns:c15="http://schemas.microsoft.com/office/drawing/2012/chart" uri="{CE6537A1-D6FC-4f65-9D91-7224C49458BB}">
                  <c15:layout/>
                  <c15:dlblFieldTable>
                    <c15:dlblFTEntry>
                      <c15:txfldGUID>{F38AB8DE-D663-48EF-BDF9-63263AED1DB8}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89-45A5-AF0F-8FBCF2CEDAAE}"/>
                </c:ext>
                <c:ext xmlns:c15="http://schemas.microsoft.com/office/drawing/2012/chart" uri="{CE6537A1-D6FC-4f65-9D91-7224C49458BB}">
                  <c15:layout/>
                  <c15:dlblFieldTable>
                    <c15:dlblFTEntry>
                      <c15:txfldGUID>{D1B4B895-B073-409A-AD33-271CDF328338}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89-45A5-AF0F-8FBCF2CEDAAE}"/>
                </c:ext>
                <c:ext xmlns:c15="http://schemas.microsoft.com/office/drawing/2012/chart" uri="{CE6537A1-D6FC-4f65-9D91-7224C49458BB}">
                  <c15:layout/>
                  <c15:dlblFieldTable>
                    <c15:dlblFTEntry>
                      <c15:txfldGUID>{8B408478-05DD-4E7B-B70E-258CA9420A1D}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8689-45A5-AF0F-8FBCF2CEDAAE}"/>
            </c:ext>
          </c:extLst>
        </c:ser>
        <c:dLbls>
          <c:showLegendKey val="0"/>
          <c:showVal val="1"/>
          <c:showCatName val="0"/>
          <c:showSerName val="0"/>
          <c:showPercent val="0"/>
          <c:showBubbleSize val="0"/>
        </c:dLbls>
        <c:axId val="663556440"/>
        <c:axId val="663556048"/>
      </c:scatterChart>
      <c:valAx>
        <c:axId val="663556440"/>
        <c:scaling>
          <c:orientation val="minMax"/>
          <c:max val="61"/>
          <c:min val="42"/>
        </c:scaling>
        <c:delete val="0"/>
        <c:axPos val="b"/>
        <c:title>
          <c:tx>
            <c:rich>
              <a:bodyPr/>
              <a:lstStyle/>
              <a:p>
                <a:pPr>
                  <a:defRPr/>
                </a:pPr>
                <a:r>
                  <a:rPr lang="ja-JP" altLang="en-US" sz="1050" b="0"/>
                  <a:t>有形固定資産減価償却率</a:t>
                </a:r>
              </a:p>
            </c:rich>
          </c:tx>
          <c:layout>
            <c:manualLayout>
              <c:xMode val="edge"/>
              <c:yMode val="edge"/>
              <c:x val="0.41341562393161857"/>
              <c:y val="0.90792951587388326"/>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3556048"/>
        <c:crosses val="autoZero"/>
        <c:crossBetween val="midCat"/>
      </c:valAx>
      <c:valAx>
        <c:axId val="663556048"/>
        <c:scaling>
          <c:orientation val="minMax"/>
          <c:max val="6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3556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6"/>
          <c:h val="0.7791387342271719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45-4CEB-8E9F-15418FA892D8}"/>
                </c:ext>
                <c:ext xmlns:c15="http://schemas.microsoft.com/office/drawing/2012/chart" uri="{CE6537A1-D6FC-4f65-9D91-7224C49458BB}">
                  <c15:layout/>
                  <c15:dlblFieldTable>
                    <c15:dlblFTEntry>
                      <c15:txfldGUID>{FCB20DD4-91AD-418D-8AAE-EF7AAF5F51DF}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45-4CEB-8E9F-15418FA892D8}"/>
                </c:ext>
                <c:ext xmlns:c15="http://schemas.microsoft.com/office/drawing/2012/chart" uri="{CE6537A1-D6FC-4f65-9D91-7224C49458BB}">
                  <c15:dlblFieldTable>
                    <c15:dlblFTEntry>
                      <c15:txfldGUID>{45CB10E1-4D37-4BCC-8A5C-3D64EFAD4238}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45-4CEB-8E9F-15418FA892D8}"/>
                </c:ext>
                <c:ext xmlns:c15="http://schemas.microsoft.com/office/drawing/2012/chart" uri="{CE6537A1-D6FC-4f65-9D91-7224C49458BB}">
                  <c15:dlblFieldTable>
                    <c15:dlblFTEntry>
                      <c15:txfldGUID>{BCBA437E-3E40-499E-B6F5-D298E1C83A57}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45-4CEB-8E9F-15418FA892D8}"/>
                </c:ext>
                <c:ext xmlns:c15="http://schemas.microsoft.com/office/drawing/2012/chart" uri="{CE6537A1-D6FC-4f65-9D91-7224C49458BB}">
                  <c15:dlblFieldTable>
                    <c15:dlblFTEntry>
                      <c15:txfldGUID>{0BFCCF07-3909-4B3D-A587-1FC689D60A4F}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45-4CEB-8E9F-15418FA892D8}"/>
                </c:ext>
                <c:ext xmlns:c15="http://schemas.microsoft.com/office/drawing/2012/chart" uri="{CE6537A1-D6FC-4f65-9D91-7224C49458BB}">
                  <c15:dlblFieldTable>
                    <c15:dlblFTEntry>
                      <c15:txfldGUID>{948E71D0-390B-4B67-8E5A-B54DBF736FE9}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45-4CEB-8E9F-15418FA892D8}"/>
                </c:ext>
                <c:ext xmlns:c15="http://schemas.microsoft.com/office/drawing/2012/chart" uri="{CE6537A1-D6FC-4f65-9D91-7224C49458BB}">
                  <c15:layout/>
                  <c15:dlblFieldTable>
                    <c15:dlblFTEntry>
                      <c15:txfldGUID>{941EEA87-F44F-42BF-957C-5280FA9703C6}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45-4CEB-8E9F-15418FA892D8}"/>
                </c:ext>
                <c:ext xmlns:c15="http://schemas.microsoft.com/office/drawing/2012/chart" uri="{CE6537A1-D6FC-4f65-9D91-7224C49458BB}">
                  <c15:layout/>
                  <c15:dlblFieldTable>
                    <c15:dlblFTEntry>
                      <c15:txfldGUID>{B1537BE6-5BA2-4FC3-9669-06877D22FBED}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9E-2"/>
                  <c:y val="-6.529628257142407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45-4CEB-8E9F-15418FA892D8}"/>
                </c:ext>
                <c:ext xmlns:c15="http://schemas.microsoft.com/office/drawing/2012/chart" uri="{CE6537A1-D6FC-4f65-9D91-7224C49458BB}">
                  <c15:layout/>
                  <c15:dlblFieldTable>
                    <c15:dlblFTEntry>
                      <c15:txfldGUID>{7A82F58F-F59C-4242-896D-9BB4773AF029}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45-4CEB-8E9F-15418FA892D8}"/>
                </c:ext>
                <c:ext xmlns:c15="http://schemas.microsoft.com/office/drawing/2012/chart" uri="{CE6537A1-D6FC-4f65-9D91-7224C49458BB}">
                  <c15:layout/>
                  <c15:dlblFieldTable>
                    <c15:dlblFTEntry>
                      <c15:txfldGUID>{D610C6F7-74BF-45F0-A15C-2D9D7119106B}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c:v>
                </c:pt>
                <c:pt idx="16">
                  <c:v>9.6999999999999993</c:v>
                </c:pt>
                <c:pt idx="24">
                  <c:v>7.7</c:v>
                </c:pt>
                <c:pt idx="32">
                  <c:v>6.5</c:v>
                </c:pt>
              </c:numCache>
            </c:numRef>
          </c:xVal>
          <c:yVal>
            <c:numRef>
              <c:f>公会計指標分析・財政指標組合せ分析表!$BP$73:$DC$73</c:f>
              <c:numCache>
                <c:formatCode>#,##0.0;"▲ "#,##0.0</c:formatCode>
                <c:ptCount val="40"/>
                <c:pt idx="0">
                  <c:v>81.5</c:v>
                </c:pt>
                <c:pt idx="8">
                  <c:v>67.5</c:v>
                </c:pt>
                <c:pt idx="16">
                  <c:v>56.7</c:v>
                </c:pt>
                <c:pt idx="24">
                  <c:v>52.6</c:v>
                </c:pt>
                <c:pt idx="32">
                  <c:v>60.7</c:v>
                </c:pt>
              </c:numCache>
            </c:numRef>
          </c:yVal>
          <c:smooth val="0"/>
          <c:extLst xmlns:c16r2="http://schemas.microsoft.com/office/drawing/2015/06/chart">
            <c:ext xmlns:c16="http://schemas.microsoft.com/office/drawing/2014/chart" uri="{C3380CC4-5D6E-409C-BE32-E72D297353CC}">
              <c16:uniqueId val="{00000009-1545-4CEB-8E9F-15418FA892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50062E-2"/>
                  <c:y val="-5.9537011604163914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45-4CEB-8E9F-15418FA892D8}"/>
                </c:ext>
                <c:ext xmlns:c15="http://schemas.microsoft.com/office/drawing/2012/chart" uri="{CE6537A1-D6FC-4f65-9D91-7224C49458BB}">
                  <c15:layout/>
                  <c15:dlblFieldTable>
                    <c15:dlblFTEntry>
                      <c15:txfldGUID>{79F62801-0736-43A7-BBA6-ADF0437C8BE3}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45-4CEB-8E9F-15418FA892D8}"/>
                </c:ext>
                <c:ext xmlns:c15="http://schemas.microsoft.com/office/drawing/2012/chart" uri="{CE6537A1-D6FC-4f65-9D91-7224C49458BB}">
                  <c15:dlblFieldTable>
                    <c15:dlblFTEntry>
                      <c15:txfldGUID>{791F5A6A-9330-4332-8E78-C657EA142DB5}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45-4CEB-8E9F-15418FA892D8}"/>
                </c:ext>
                <c:ext xmlns:c15="http://schemas.microsoft.com/office/drawing/2012/chart" uri="{CE6537A1-D6FC-4f65-9D91-7224C49458BB}">
                  <c15:dlblFieldTable>
                    <c15:dlblFTEntry>
                      <c15:txfldGUID>{5FA894A4-1EFC-400A-843F-85A10DD10D63}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45-4CEB-8E9F-15418FA892D8}"/>
                </c:ext>
                <c:ext xmlns:c15="http://schemas.microsoft.com/office/drawing/2012/chart" uri="{CE6537A1-D6FC-4f65-9D91-7224C49458BB}">
                  <c15:dlblFieldTable>
                    <c15:dlblFTEntry>
                      <c15:txfldGUID>{A74F816A-3E77-4616-8771-9BD30D7FEB0A}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45-4CEB-8E9F-15418FA892D8}"/>
                </c:ext>
                <c:ext xmlns:c15="http://schemas.microsoft.com/office/drawing/2012/chart" uri="{CE6537A1-D6FC-4f65-9D91-7224C49458BB}">
                  <c15:dlblFieldTable>
                    <c15:dlblFTEntry>
                      <c15:txfldGUID>{AC30031C-78A7-4E5D-88FB-53FA530BFD9C}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45-4CEB-8E9F-15418FA892D8}"/>
                </c:ext>
                <c:ext xmlns:c15="http://schemas.microsoft.com/office/drawing/2012/chart" uri="{CE6537A1-D6FC-4f65-9D91-7224C49458BB}">
                  <c15:layout/>
                  <c15:dlblFieldTable>
                    <c15:dlblFTEntry>
                      <c15:txfldGUID>{88B5B34D-EB11-4810-8D0C-B30185EC343B}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45-4CEB-8E9F-15418FA892D8}"/>
                </c:ext>
                <c:ext xmlns:c15="http://schemas.microsoft.com/office/drawing/2012/chart" uri="{CE6537A1-D6FC-4f65-9D91-7224C49458BB}">
                  <c15:layout/>
                  <c15:dlblFieldTable>
                    <c15:dlblFTEntry>
                      <c15:txfldGUID>{F02E9D35-7ED1-45E1-95E6-11AE1E6D6F91}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6710925941241876E-2"/>
                  <c:y val="-6.241664708779396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45-4CEB-8E9F-15418FA892D8}"/>
                </c:ext>
                <c:ext xmlns:c15="http://schemas.microsoft.com/office/drawing/2012/chart" uri="{CE6537A1-D6FC-4f65-9D91-7224C49458BB}">
                  <c15:layout/>
                  <c15:dlblFieldTable>
                    <c15:dlblFTEntry>
                      <c15:txfldGUID>{8878BF1D-F18E-4F1E-939F-CD8309B1182C}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685057296979393E-2"/>
                  <c:y val="-6.2416647087793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45-4CEB-8E9F-15418FA892D8}"/>
                </c:ext>
                <c:ext xmlns:c15="http://schemas.microsoft.com/office/drawing/2012/chart" uri="{CE6537A1-D6FC-4f65-9D91-7224C49458BB}">
                  <c15:layout/>
                  <c15:dlblFieldTable>
                    <c15:dlblFTEntry>
                      <c15:txfldGUID>{C456BFDE-1EFB-47B5-9371-72118E16547A}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1545-4CEB-8E9F-15418FA892D8}"/>
            </c:ext>
          </c:extLst>
        </c:ser>
        <c:dLbls>
          <c:showLegendKey val="0"/>
          <c:showVal val="1"/>
          <c:showCatName val="0"/>
          <c:showSerName val="0"/>
          <c:showPercent val="0"/>
          <c:showBubbleSize val="0"/>
        </c:dLbls>
        <c:axId val="663545464"/>
        <c:axId val="663549384"/>
      </c:scatterChart>
      <c:valAx>
        <c:axId val="663545464"/>
        <c:scaling>
          <c:orientation val="minMax"/>
          <c:max val="14.4"/>
          <c:min val="4.4000000000000004"/>
        </c:scaling>
        <c:delete val="0"/>
        <c:axPos val="b"/>
        <c:title>
          <c:tx>
            <c:rich>
              <a:bodyPr/>
              <a:lstStyle/>
              <a:p>
                <a:pPr>
                  <a:defRPr/>
                </a:pPr>
                <a:r>
                  <a:rPr lang="ja-JP" altLang="en-US" sz="1050" b="0"/>
                  <a:t>実質公債費比率</a:t>
                </a:r>
              </a:p>
            </c:rich>
          </c:tx>
          <c:layout>
            <c:manualLayout>
              <c:xMode val="edge"/>
              <c:yMode val="edge"/>
              <c:x val="0.46792889130339804"/>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3549384"/>
        <c:crosses val="autoZero"/>
        <c:crossBetween val="midCat"/>
      </c:valAx>
      <c:valAx>
        <c:axId val="663549384"/>
        <c:scaling>
          <c:orientation val="minMax"/>
          <c:max val="9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4E-2"/>
              <c:y val="0.251155629686516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3545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latin typeface="ＭＳ Ｐゴシック" pitchFamily="50" charset="-128"/>
              <a:ea typeface="ＭＳ Ｐゴシック" pitchFamily="50" charset="-128"/>
              <a:cs typeface="+mn-cs"/>
            </a:rPr>
            <a:t>　</a:t>
          </a:r>
          <a:r>
            <a:rPr kumimoji="1" lang="ja-JP" altLang="ja-JP" sz="1300" baseline="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元利償還金については、合併特例債、臨時財政対策債、過疎対策事業債などの額が多い。</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また、公営企業債の元利償還金に対する繰入金については、これまで下水道整備に積極的に取り組んできたことから、一定の割合を占めている。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一方、元利償還金、公営企業債の元利償還金に対する繰入金ともに逓減していること、また、交付税措置のある有利な起債を選択してきたことから、実質公債費比率は低下してきている。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引き続き、起債を活用する際は交付税措置のある有利な起債の選択を図っていくなどし、健全財政の堅持に努める。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将来負担額の内訳として、一般会計等に係る地方債の現在高が多いが、交付税措置がある有利な起債を選択しており、将来負担額が過大とならないように配慮している。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地方債現在高や公営企業債等繰入見込額の減により、将来負担比率は低下傾向で推移してきたが、平成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年度は充当可能基金（主に財政調整基金）の減や基準財政需要額算入見込額の減により上昇した。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今後も行政経費の節減や歳入の確保、交付税措置のある有利な起債を引き続き活用するなど、後世代への過度の負担とならないよう健全財政の堅持に努める。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新潟県長岡市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latin typeface="ＭＳ ゴシック" pitchFamily="49" charset="-128"/>
              <a:ea typeface="ＭＳ ゴシック" pitchFamily="49" charset="-128"/>
              <a:cs typeface="+mn-cs"/>
            </a:rPr>
            <a:t>（増減理由）</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・財政調整基金、減債基金、特定目的基金において運用益を積み立てた一方、社会保障関係経費の増大や地方交</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付税額と法人</a:t>
          </a:r>
          <a:r>
            <a:rPr kumimoji="1" lang="ja-JP" altLang="en-US" sz="1600">
              <a:solidFill>
                <a:schemeClr val="dk1"/>
              </a:solidFill>
              <a:latin typeface="ＭＳ ゴシック" pitchFamily="49" charset="-128"/>
              <a:ea typeface="ＭＳ ゴシック" pitchFamily="49" charset="-128"/>
              <a:cs typeface="+mn-cs"/>
            </a:rPr>
            <a:t>市民</a:t>
          </a:r>
          <a:r>
            <a:rPr kumimoji="1" lang="ja-JP" altLang="ja-JP" sz="1600">
              <a:solidFill>
                <a:schemeClr val="dk1"/>
              </a:solidFill>
              <a:latin typeface="ＭＳ ゴシック" pitchFamily="49" charset="-128"/>
              <a:ea typeface="ＭＳ ゴシック" pitchFamily="49" charset="-128"/>
              <a:cs typeface="+mn-cs"/>
            </a:rPr>
            <a:t>税等の減による歳入不足を補うために財政調整基金を</a:t>
          </a:r>
          <a:r>
            <a:rPr kumimoji="1" lang="en-US" altLang="ja-JP" sz="1600">
              <a:solidFill>
                <a:schemeClr val="dk1"/>
              </a:solidFill>
              <a:latin typeface="ＭＳ ゴシック" pitchFamily="49" charset="-128"/>
              <a:ea typeface="ＭＳ ゴシック" pitchFamily="49" charset="-128"/>
              <a:cs typeface="+mn-cs"/>
            </a:rPr>
            <a:t>3,237百</a:t>
          </a:r>
          <a:r>
            <a:rPr kumimoji="1" lang="ja-JP" altLang="ja-JP" sz="1600">
              <a:solidFill>
                <a:schemeClr val="dk1"/>
              </a:solidFill>
              <a:latin typeface="ＭＳ ゴシック" pitchFamily="49" charset="-128"/>
              <a:ea typeface="ＭＳ ゴシック" pitchFamily="49" charset="-128"/>
              <a:cs typeface="+mn-cs"/>
            </a:rPr>
            <a:t>万円取り崩したほか、和島</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地域の教育施設整備に伴い和島地域教育施設整備基金を８百万円取り崩したことにより、基金全体としては</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en-US" sz="1600">
              <a:solidFill>
                <a:schemeClr val="dk1"/>
              </a:solidFill>
              <a:latin typeface="ＭＳ ゴシック" pitchFamily="49" charset="-128"/>
              <a:ea typeface="ＭＳ ゴシック" pitchFamily="49" charset="-128"/>
              <a:cs typeface="+mn-cs"/>
            </a:rPr>
            <a:t>　　</a:t>
          </a:r>
          <a:r>
            <a:rPr kumimoji="1" lang="en-US" altLang="ja-JP" sz="1600">
              <a:solidFill>
                <a:schemeClr val="dk1"/>
              </a:solidFill>
              <a:latin typeface="ＭＳ ゴシック" pitchFamily="49" charset="-128"/>
              <a:ea typeface="ＭＳ ゴシック" pitchFamily="49" charset="-128"/>
              <a:cs typeface="+mn-cs"/>
            </a:rPr>
            <a:t>3,242百</a:t>
          </a:r>
          <a:r>
            <a:rPr kumimoji="1" lang="ja-JP" altLang="ja-JP" sz="1600">
              <a:solidFill>
                <a:schemeClr val="dk1"/>
              </a:solidFill>
              <a:latin typeface="ＭＳ ゴシック" pitchFamily="49" charset="-128"/>
              <a:ea typeface="ＭＳ ゴシック" pitchFamily="49" charset="-128"/>
              <a:cs typeface="+mn-cs"/>
            </a:rPr>
            <a:t>万円の減となった。</a:t>
          </a:r>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（今後の方針）</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・財政調整基金、減債基金、特定目的基金のいずれも、より有利な方法で運用し、運用益の積立を継続的に行う</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こととしている。</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・特定目的基金については、各基金の使途に応じて活用していくことを予定している。</a:t>
          </a:r>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latin typeface="ＭＳ ゴシック" pitchFamily="49" charset="-128"/>
              <a:ea typeface="ＭＳ ゴシック" pitchFamily="49" charset="-128"/>
              <a:cs typeface="+mn-cs"/>
            </a:rPr>
            <a:t>（基金の使途）</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・都市整備基金：都市施設の整備</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・和島地域教育施設整備基金：和島地域の教育施設の整備</a:t>
          </a:r>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（増減理由）</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・都市整備基金：増減なし</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・和島地域教育施設整備基金：和島地域の学校冷房設備等の施設整備により８百万円取り崩したことによる減少</a:t>
          </a:r>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（今後の方針）</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・都市整備基金：平成</a:t>
          </a:r>
          <a:r>
            <a:rPr kumimoji="1" lang="en-US" altLang="ja-JP" sz="1600">
              <a:solidFill>
                <a:schemeClr val="dk1"/>
              </a:solidFill>
              <a:latin typeface="ＭＳ ゴシック" pitchFamily="49" charset="-128"/>
              <a:ea typeface="ＭＳ ゴシック" pitchFamily="49" charset="-128"/>
              <a:cs typeface="+mn-cs"/>
            </a:rPr>
            <a:t>31</a:t>
          </a:r>
          <a:r>
            <a:rPr kumimoji="1" lang="ja-JP" altLang="ja-JP" sz="1600">
              <a:solidFill>
                <a:schemeClr val="dk1"/>
              </a:solidFill>
              <a:latin typeface="ＭＳ ゴシック" pitchFamily="49" charset="-128"/>
              <a:ea typeface="ＭＳ ゴシック" pitchFamily="49" charset="-128"/>
              <a:cs typeface="+mn-cs"/>
            </a:rPr>
            <a:t>年度以降に実施予定の市街地再開発事業等の財源としての活用を予定している。</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・和島地域教育施設整備基金：平成</a:t>
          </a:r>
          <a:r>
            <a:rPr kumimoji="1" lang="en-US" altLang="ja-JP" sz="1600">
              <a:solidFill>
                <a:schemeClr val="dk1"/>
              </a:solidFill>
              <a:latin typeface="ＭＳ ゴシック" pitchFamily="49" charset="-128"/>
              <a:ea typeface="ＭＳ ゴシック" pitchFamily="49" charset="-128"/>
              <a:cs typeface="+mn-cs"/>
            </a:rPr>
            <a:t>30</a:t>
          </a:r>
          <a:r>
            <a:rPr kumimoji="1" lang="ja-JP" altLang="ja-JP" sz="1600">
              <a:solidFill>
                <a:schemeClr val="dk1"/>
              </a:solidFill>
              <a:latin typeface="ＭＳ ゴシック" pitchFamily="49" charset="-128"/>
              <a:ea typeface="ＭＳ ゴシック" pitchFamily="49" charset="-128"/>
              <a:cs typeface="+mn-cs"/>
            </a:rPr>
            <a:t>年度以降も和島地域の教育施設整備事業の財源としての活用を予定してい</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る。</a:t>
          </a:r>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latin typeface="ＭＳ ゴシック" pitchFamily="49" charset="-128"/>
              <a:ea typeface="ＭＳ ゴシック" pitchFamily="49" charset="-128"/>
              <a:cs typeface="+mn-cs"/>
            </a:rPr>
            <a:t>（増減理由）</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・地方交付税額の減</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・社会保障関係経費の増大</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・景気の動向による法人</a:t>
          </a:r>
          <a:r>
            <a:rPr kumimoji="1" lang="ja-JP" altLang="en-US" sz="1600">
              <a:solidFill>
                <a:schemeClr val="dk1"/>
              </a:solidFill>
              <a:latin typeface="ＭＳ ゴシック" pitchFamily="49" charset="-128"/>
              <a:ea typeface="ＭＳ ゴシック" pitchFamily="49" charset="-128"/>
              <a:cs typeface="+mn-cs"/>
            </a:rPr>
            <a:t>市民</a:t>
          </a:r>
          <a:r>
            <a:rPr kumimoji="1" lang="ja-JP" altLang="ja-JP" sz="1600">
              <a:solidFill>
                <a:schemeClr val="dk1"/>
              </a:solidFill>
              <a:latin typeface="ＭＳ ゴシック" pitchFamily="49" charset="-128"/>
              <a:ea typeface="ＭＳ ゴシック" pitchFamily="49" charset="-128"/>
              <a:cs typeface="+mn-cs"/>
            </a:rPr>
            <a:t>税等の減</a:t>
          </a:r>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（今後の方針）</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a:t>
          </a:r>
          <a:r>
            <a:rPr kumimoji="1" lang="ja-JP" altLang="en-US" sz="1600">
              <a:solidFill>
                <a:schemeClr val="dk1"/>
              </a:solidFill>
              <a:latin typeface="ＭＳ ゴシック" pitchFamily="49" charset="-128"/>
              <a:ea typeface="ＭＳ ゴシック" pitchFamily="49" charset="-128"/>
              <a:cs typeface="+mn-cs"/>
            </a:rPr>
            <a:t>行政経費の節減や歳入の確保により、財源不足額を圧縮し、財政調整基金の確保を図っていく。</a:t>
          </a:r>
          <a:endParaRPr kumimoji="1" lang="en-US" altLang="ja-JP" sz="1600">
            <a:solidFill>
              <a:schemeClr val="dk1"/>
            </a:solidFill>
            <a:effectLst/>
            <a:latin typeface="ＭＳ ゴシック" pitchFamily="49" charset="-128"/>
            <a:ea typeface="ＭＳ ゴシック" pitchFamily="49" charset="-128"/>
            <a:cs typeface="+mn-cs"/>
          </a:endParaRPr>
        </a:p>
        <a:p>
          <a:endParaRPr kumimoji="1" lang="en-US" altLang="ja-JP" sz="1600">
            <a:solidFill>
              <a:schemeClr val="dk1"/>
            </a:solidFill>
            <a:effectLst/>
            <a:latin typeface="ＭＳ ゴシック" pitchFamily="49" charset="-128"/>
            <a:ea typeface="ＭＳ ゴシック" pitchFamily="49" charset="-128"/>
            <a:cs typeface="+mn-cs"/>
          </a:endParaRPr>
        </a:p>
        <a:p>
          <a:endParaRPr kumimoji="1" lang="en-US" altLang="ja-JP" sz="16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latin typeface="ＭＳ ゴシック" pitchFamily="49" charset="-128"/>
              <a:ea typeface="ＭＳ ゴシック" pitchFamily="49" charset="-128"/>
              <a:cs typeface="+mn-cs"/>
            </a:rPr>
            <a:t>（増減理由）</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・増減なし</a:t>
          </a:r>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（今後の方針）</a:t>
          </a:r>
          <a:endParaRPr kumimoji="1" lang="en-US" altLang="ja-JP" sz="1600">
            <a:solidFill>
              <a:schemeClr val="dk1"/>
            </a:solidFill>
            <a:latin typeface="ＭＳ ゴシック" pitchFamily="49" charset="-128"/>
            <a:ea typeface="ＭＳ ゴシック" pitchFamily="49" charset="-128"/>
            <a:cs typeface="+mn-cs"/>
          </a:endParaRPr>
        </a:p>
        <a:p>
          <a:r>
            <a:rPr kumimoji="1" lang="ja-JP" altLang="ja-JP" sz="1600">
              <a:solidFill>
                <a:schemeClr val="dk1"/>
              </a:solidFill>
              <a:latin typeface="ＭＳ ゴシック" pitchFamily="49" charset="-128"/>
              <a:ea typeface="ＭＳ ゴシック" pitchFamily="49" charset="-128"/>
              <a:cs typeface="+mn-cs"/>
            </a:rPr>
            <a:t>　・平成</a:t>
          </a:r>
          <a:r>
            <a:rPr kumimoji="1" lang="en-US" altLang="ja-JP" sz="1600">
              <a:solidFill>
                <a:schemeClr val="dk1"/>
              </a:solidFill>
              <a:latin typeface="ＭＳ ゴシック" pitchFamily="49" charset="-128"/>
              <a:ea typeface="ＭＳ ゴシック" pitchFamily="49" charset="-128"/>
              <a:cs typeface="+mn-cs"/>
            </a:rPr>
            <a:t>30</a:t>
          </a:r>
          <a:r>
            <a:rPr kumimoji="1" lang="ja-JP" altLang="ja-JP" sz="1600">
              <a:solidFill>
                <a:schemeClr val="dk1"/>
              </a:solidFill>
              <a:latin typeface="ＭＳ ゴシック" pitchFamily="49" charset="-128"/>
              <a:ea typeface="ＭＳ ゴシック" pitchFamily="49" charset="-128"/>
              <a:cs typeface="+mn-cs"/>
            </a:rPr>
            <a:t>年度以降に償還のための取</a:t>
          </a:r>
          <a:r>
            <a:rPr kumimoji="1" lang="ja-JP" altLang="en-US" sz="1600">
              <a:solidFill>
                <a:schemeClr val="dk1"/>
              </a:solidFill>
              <a:latin typeface="ＭＳ ゴシック" pitchFamily="49" charset="-128"/>
              <a:ea typeface="ＭＳ ゴシック" pitchFamily="49" charset="-128"/>
              <a:cs typeface="+mn-cs"/>
            </a:rPr>
            <a:t>り</a:t>
          </a:r>
          <a:r>
            <a:rPr kumimoji="1" lang="ja-JP" altLang="ja-JP" sz="1600">
              <a:solidFill>
                <a:schemeClr val="dk1"/>
              </a:solidFill>
              <a:latin typeface="ＭＳ ゴシック" pitchFamily="49" charset="-128"/>
              <a:ea typeface="ＭＳ ゴシック" pitchFamily="49" charset="-128"/>
              <a:cs typeface="+mn-cs"/>
            </a:rPr>
            <a:t>崩しを予定している。</a:t>
          </a:r>
          <a:endParaRPr kumimoji="1" lang="en-US" altLang="ja-JP" sz="1600">
            <a:solidFill>
              <a:schemeClr val="dk1"/>
            </a:solidFill>
            <a:latin typeface="ＭＳ ゴシック" pitchFamily="49" charset="-128"/>
            <a:ea typeface="ＭＳ ゴシック" pitchFamily="49" charset="-128"/>
            <a:cs typeface="+mn-cs"/>
          </a:endParaRPr>
        </a:p>
        <a:p>
          <a:endParaRPr kumimoji="1" lang="en-US" altLang="ja-JP" sz="1600">
            <a:solidFill>
              <a:schemeClr val="dk1"/>
            </a:solidFill>
            <a:effectLst/>
            <a:latin typeface="ＭＳ ゴシック" pitchFamily="49" charset="-128"/>
            <a:ea typeface="ＭＳ ゴシック" pitchFamily="49" charset="-128"/>
            <a:cs typeface="+mn-cs"/>
          </a:endParaRPr>
        </a:p>
        <a:p>
          <a:endParaRPr kumimoji="1" lang="en-US" altLang="ja-JP" sz="1600">
            <a:solidFill>
              <a:schemeClr val="dk1"/>
            </a:solidFill>
            <a:effectLst/>
            <a:latin typeface="ＭＳ ゴシック" pitchFamily="49" charset="-128"/>
            <a:ea typeface="ＭＳ ゴシック" pitchFamily="49" charset="-128"/>
            <a:cs typeface="+mn-cs"/>
          </a:endParaRPr>
        </a:p>
        <a:p>
          <a:endParaRPr kumimoji="1" lang="en-US" altLang="ja-JP" sz="16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273,296
271,048
891.06
130,966,458
129,402,762
404,535
70,862,140
151,038,185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中越大震災からの災害復旧事業や、新市建設計画に基づく事業に取り組んだ結果、新庁舎建設、学校の大規模改修、道路整備といった規模の大きな資産が増えたことにより、有形固定資産の減価償却率は低い傾向にある。一方合併により、小規模な施設の老朽化が進んでいるため、長岡市公共施設等総合管理計画をもとに施設の長寿命化・施設の適正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103759</xdr:rowOff>
    </xdr:from>
    <xdr:to>
      <xdr:col>23</xdr:col>
      <xdr:colOff>136525</xdr:colOff>
      <xdr:row>33</xdr:row>
      <xdr:rowOff>33909</xdr:rowOff>
    </xdr:to>
    <xdr:sp macro="" textlink="">
      <xdr:nvSpPr>
        <xdr:cNvPr id="76" name="楕円 75"/>
        <xdr:cNvSpPr/>
      </xdr:nvSpPr>
      <xdr:spPr>
        <a:xfrm>
          <a:off x="4711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18686</xdr:rowOff>
    </xdr:from>
    <xdr:ext cx="405111" cy="259045"/>
    <xdr:sp macro="" textlink="">
      <xdr:nvSpPr>
        <xdr:cNvPr id="77" name="有形固定資産減価償却率該当値テキスト"/>
        <xdr:cNvSpPr txBox="1"/>
      </xdr:nvSpPr>
      <xdr:spPr>
        <a:xfrm>
          <a:off x="4813300"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78" name="楕円 77"/>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154559</xdr:rowOff>
    </xdr:from>
    <xdr:to>
      <xdr:col>23</xdr:col>
      <xdr:colOff>85725</xdr:colOff>
      <xdr:row>33</xdr:row>
      <xdr:rowOff>34925</xdr:rowOff>
    </xdr:to>
    <xdr:cxnSp macro="">
      <xdr:nvCxnSpPr>
        <xdr:cNvPr id="79" name="直線コネクタ 78"/>
        <xdr:cNvCxnSpPr/>
      </xdr:nvCxnSpPr>
      <xdr:spPr>
        <a:xfrm flipV="1">
          <a:off x="4051300" y="641248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40259</xdr:rowOff>
    </xdr:from>
    <xdr:to>
      <xdr:col>15</xdr:col>
      <xdr:colOff>187325</xdr:colOff>
      <xdr:row>33</xdr:row>
      <xdr:rowOff>141860</xdr:rowOff>
    </xdr:to>
    <xdr:sp macro="" textlink="">
      <xdr:nvSpPr>
        <xdr:cNvPr id="80" name="楕円 79"/>
        <xdr:cNvSpPr/>
      </xdr:nvSpPr>
      <xdr:spPr>
        <a:xfrm>
          <a:off x="3238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91059</xdr:rowOff>
    </xdr:to>
    <xdr:cxnSp macro="">
      <xdr:nvCxnSpPr>
        <xdr:cNvPr id="81" name="直線コネクタ 80"/>
        <xdr:cNvCxnSpPr/>
      </xdr:nvCxnSpPr>
      <xdr:spPr>
        <a:xfrm flipV="1">
          <a:off x="3289300" y="646430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2"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3"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84" name="n_1mainValue有形固定資産減価償却率"/>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132986</xdr:rowOff>
    </xdr:from>
    <xdr:ext cx="405111" cy="259045"/>
    <xdr:sp macro="" textlink="">
      <xdr:nvSpPr>
        <xdr:cNvPr id="85" name="n_2mainValue有形固定資産減価償却率"/>
        <xdr:cNvSpPr txBox="1"/>
      </xdr:nvSpPr>
      <xdr:spPr>
        <a:xfrm>
          <a:off x="3086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地方債現在高や公営企業債等繰入見込額の減により、将来負担比率は低下傾向で推移してきたが、平成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年度は充当可能基金（主に財政調整基金）の減や基準財政需要額算入見込額の減により上昇した。平成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年度の業務活動収入は業務支出を上回っているが、引き続き経常経費のさらなる節減に努める。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20"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31750</xdr:rowOff>
    </xdr:from>
    <xdr:to>
      <xdr:col>76</xdr:col>
      <xdr:colOff>73025</xdr:colOff>
      <xdr:row>28</xdr:row>
      <xdr:rowOff>133350</xdr:rowOff>
    </xdr:to>
    <xdr:sp macro="" textlink="">
      <xdr:nvSpPr>
        <xdr:cNvPr id="127" name="楕円 126"/>
        <xdr:cNvSpPr/>
      </xdr:nvSpPr>
      <xdr:spPr>
        <a:xfrm>
          <a:off x="14744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54627</xdr:rowOff>
    </xdr:from>
    <xdr:ext cx="340478" cy="259045"/>
    <xdr:sp macro="" textlink="">
      <xdr:nvSpPr>
        <xdr:cNvPr id="128" name="債務償還可能年数該当値テキスト"/>
        <xdr:cNvSpPr txBox="1"/>
      </xdr:nvSpPr>
      <xdr:spPr>
        <a:xfrm>
          <a:off x="14846300" y="5455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273,296
271,048
891.06
130,966,458
129,402,762
404,535
70,862,140
151,038,185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63500</xdr:rowOff>
    </xdr:from>
    <xdr:to>
      <xdr:col>24</xdr:col>
      <xdr:colOff>114300</xdr:colOff>
      <xdr:row>39</xdr:row>
      <xdr:rowOff>165100</xdr:rowOff>
    </xdr:to>
    <xdr:sp macro="" textlink="">
      <xdr:nvSpPr>
        <xdr:cNvPr id="70" name="楕円 69"/>
        <xdr:cNvSpPr/>
      </xdr:nvSpPr>
      <xdr:spPr>
        <a:xfrm>
          <a:off x="4584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41927</xdr:rowOff>
    </xdr:from>
    <xdr:ext cx="405111" cy="259045"/>
    <xdr:sp macro="" textlink="">
      <xdr:nvSpPr>
        <xdr:cNvPr id="71" name="【道路】&#10;有形固定資産減価償却率該当値テキスト"/>
        <xdr:cNvSpPr txBox="1"/>
      </xdr:nvSpPr>
      <xdr:spPr>
        <a:xfrm>
          <a:off x="4673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90170</xdr:rowOff>
    </xdr:from>
    <xdr:to>
      <xdr:col>20</xdr:col>
      <xdr:colOff>38100</xdr:colOff>
      <xdr:row>40</xdr:row>
      <xdr:rowOff>20320</xdr:rowOff>
    </xdr:to>
    <xdr:sp macro="" textlink="">
      <xdr:nvSpPr>
        <xdr:cNvPr id="72" name="楕円 71"/>
        <xdr:cNvSpPr/>
      </xdr:nvSpPr>
      <xdr:spPr>
        <a:xfrm>
          <a:off x="3746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114300</xdr:rowOff>
    </xdr:from>
    <xdr:to>
      <xdr:col>24</xdr:col>
      <xdr:colOff>63500</xdr:colOff>
      <xdr:row>39</xdr:row>
      <xdr:rowOff>140970</xdr:rowOff>
    </xdr:to>
    <xdr:cxnSp macro="">
      <xdr:nvCxnSpPr>
        <xdr:cNvPr id="73" name="直線コネクタ 72"/>
        <xdr:cNvCxnSpPr/>
      </xdr:nvCxnSpPr>
      <xdr:spPr>
        <a:xfrm flipV="1">
          <a:off x="3797300" y="6800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114935</xdr:rowOff>
    </xdr:from>
    <xdr:to>
      <xdr:col>15</xdr:col>
      <xdr:colOff>101600</xdr:colOff>
      <xdr:row>40</xdr:row>
      <xdr:rowOff>45085</xdr:rowOff>
    </xdr:to>
    <xdr:sp macro="" textlink="">
      <xdr:nvSpPr>
        <xdr:cNvPr id="74" name="楕円 73"/>
        <xdr:cNvSpPr/>
      </xdr:nvSpPr>
      <xdr:spPr>
        <a:xfrm>
          <a:off x="2857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140970</xdr:rowOff>
    </xdr:from>
    <xdr:to>
      <xdr:col>19</xdr:col>
      <xdr:colOff>177800</xdr:colOff>
      <xdr:row>39</xdr:row>
      <xdr:rowOff>165735</xdr:rowOff>
    </xdr:to>
    <xdr:cxnSp macro="">
      <xdr:nvCxnSpPr>
        <xdr:cNvPr id="75" name="直線コネクタ 74"/>
        <xdr:cNvCxnSpPr/>
      </xdr:nvCxnSpPr>
      <xdr:spPr>
        <a:xfrm flipV="1">
          <a:off x="2908300" y="68275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11447</xdr:rowOff>
    </xdr:from>
    <xdr:ext cx="405111" cy="259045"/>
    <xdr:sp macro="" textlink="">
      <xdr:nvSpPr>
        <xdr:cNvPr id="78" name="n_1mainValue【道路】&#10;有形固定資産減価償却率"/>
        <xdr:cNvSpPr txBox="1"/>
      </xdr:nvSpPr>
      <xdr:spPr>
        <a:xfrm>
          <a:off x="3582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36212</xdr:rowOff>
    </xdr:from>
    <xdr:ext cx="405111" cy="259045"/>
    <xdr:sp macro="" textlink="">
      <xdr:nvSpPr>
        <xdr:cNvPr id="79" name="n_2mainValue【道路】&#10;有形固定資産減価償却率"/>
        <xdr:cNvSpPr txBox="1"/>
      </xdr:nvSpPr>
      <xdr:spPr>
        <a:xfrm>
          <a:off x="2705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6"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153965</xdr:rowOff>
    </xdr:from>
    <xdr:to>
      <xdr:col>55</xdr:col>
      <xdr:colOff>50800</xdr:colOff>
      <xdr:row>38</xdr:row>
      <xdr:rowOff>84114</xdr:rowOff>
    </xdr:to>
    <xdr:sp macro="" textlink="">
      <xdr:nvSpPr>
        <xdr:cNvPr id="115" name="楕円 114"/>
        <xdr:cNvSpPr/>
      </xdr:nvSpPr>
      <xdr:spPr>
        <a:xfrm>
          <a:off x="10426700" y="649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5392</xdr:rowOff>
    </xdr:from>
    <xdr:ext cx="534377" cy="259045"/>
    <xdr:sp macro="" textlink="">
      <xdr:nvSpPr>
        <xdr:cNvPr id="116" name="【道路】&#10;一人当たり延長該当値テキスト"/>
        <xdr:cNvSpPr txBox="1"/>
      </xdr:nvSpPr>
      <xdr:spPr>
        <a:xfrm>
          <a:off x="10515600" y="634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155382</xdr:rowOff>
    </xdr:from>
    <xdr:to>
      <xdr:col>50</xdr:col>
      <xdr:colOff>165100</xdr:colOff>
      <xdr:row>38</xdr:row>
      <xdr:rowOff>85532</xdr:rowOff>
    </xdr:to>
    <xdr:sp macro="" textlink="">
      <xdr:nvSpPr>
        <xdr:cNvPr id="117" name="楕円 116"/>
        <xdr:cNvSpPr/>
      </xdr:nvSpPr>
      <xdr:spPr>
        <a:xfrm>
          <a:off x="9588500" y="64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33315</xdr:rowOff>
    </xdr:from>
    <xdr:to>
      <xdr:col>55</xdr:col>
      <xdr:colOff>0</xdr:colOff>
      <xdr:row>38</xdr:row>
      <xdr:rowOff>34732</xdr:rowOff>
    </xdr:to>
    <xdr:cxnSp macro="">
      <xdr:nvCxnSpPr>
        <xdr:cNvPr id="118" name="直線コネクタ 117"/>
        <xdr:cNvCxnSpPr/>
      </xdr:nvCxnSpPr>
      <xdr:spPr>
        <a:xfrm flipV="1">
          <a:off x="9639300" y="6548415"/>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22931</xdr:rowOff>
    </xdr:from>
    <xdr:to>
      <xdr:col>46</xdr:col>
      <xdr:colOff>38100</xdr:colOff>
      <xdr:row>37</xdr:row>
      <xdr:rowOff>124531</xdr:rowOff>
    </xdr:to>
    <xdr:sp macro="" textlink="">
      <xdr:nvSpPr>
        <xdr:cNvPr id="119" name="楕円 118"/>
        <xdr:cNvSpPr/>
      </xdr:nvSpPr>
      <xdr:spPr>
        <a:xfrm>
          <a:off x="8699500" y="636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73731</xdr:rowOff>
    </xdr:from>
    <xdr:to>
      <xdr:col>50</xdr:col>
      <xdr:colOff>114300</xdr:colOff>
      <xdr:row>38</xdr:row>
      <xdr:rowOff>34732</xdr:rowOff>
    </xdr:to>
    <xdr:cxnSp macro="">
      <xdr:nvCxnSpPr>
        <xdr:cNvPr id="120" name="直線コネクタ 119"/>
        <xdr:cNvCxnSpPr/>
      </xdr:nvCxnSpPr>
      <xdr:spPr>
        <a:xfrm>
          <a:off x="8750300" y="6417381"/>
          <a:ext cx="889000" cy="1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86717</xdr:rowOff>
    </xdr:from>
    <xdr:ext cx="469744" cy="259045"/>
    <xdr:sp macro="" textlink="">
      <xdr:nvSpPr>
        <xdr:cNvPr id="121"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94993</xdr:rowOff>
    </xdr:from>
    <xdr:ext cx="469744" cy="259045"/>
    <xdr:sp macro="" textlink="">
      <xdr:nvSpPr>
        <xdr:cNvPr id="122" name="n_2aveValue【道路】&#10;一人当たり延長"/>
        <xdr:cNvSpPr txBox="1"/>
      </xdr:nvSpPr>
      <xdr:spPr>
        <a:xfrm>
          <a:off x="8515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102059</xdr:rowOff>
    </xdr:from>
    <xdr:ext cx="534377" cy="259045"/>
    <xdr:sp macro="" textlink="">
      <xdr:nvSpPr>
        <xdr:cNvPr id="123" name="n_1mainValue【道路】&#10;一人当たり延長"/>
        <xdr:cNvSpPr txBox="1"/>
      </xdr:nvSpPr>
      <xdr:spPr>
        <a:xfrm>
          <a:off x="9359411" y="62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141058</xdr:rowOff>
    </xdr:from>
    <xdr:ext cx="534377" cy="259045"/>
    <xdr:sp macro="" textlink="">
      <xdr:nvSpPr>
        <xdr:cNvPr id="124" name="n_2mainValue【道路】&#10;一人当たり延長"/>
        <xdr:cNvSpPr txBox="1"/>
      </xdr:nvSpPr>
      <xdr:spPr>
        <a:xfrm>
          <a:off x="8483111" y="614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65" name="楕円 164"/>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166" name="【橋りょう・トンネル】&#10;有形固定資産減価償却率該当値テキスト"/>
        <xdr:cNvSpPr txBox="1"/>
      </xdr:nvSpPr>
      <xdr:spPr>
        <a:xfrm>
          <a:off x="4673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39007</xdr:rowOff>
    </xdr:from>
    <xdr:to>
      <xdr:col>20</xdr:col>
      <xdr:colOff>38100</xdr:colOff>
      <xdr:row>63</xdr:row>
      <xdr:rowOff>140607</xdr:rowOff>
    </xdr:to>
    <xdr:sp macro="" textlink="">
      <xdr:nvSpPr>
        <xdr:cNvPr id="167" name="楕円 166"/>
        <xdr:cNvSpPr/>
      </xdr:nvSpPr>
      <xdr:spPr>
        <a:xfrm>
          <a:off x="3746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60416</xdr:rowOff>
    </xdr:from>
    <xdr:to>
      <xdr:col>24</xdr:col>
      <xdr:colOff>63500</xdr:colOff>
      <xdr:row>63</xdr:row>
      <xdr:rowOff>89807</xdr:rowOff>
    </xdr:to>
    <xdr:cxnSp macro="">
      <xdr:nvCxnSpPr>
        <xdr:cNvPr id="168" name="直線コネクタ 167"/>
        <xdr:cNvCxnSpPr/>
      </xdr:nvCxnSpPr>
      <xdr:spPr>
        <a:xfrm flipV="1">
          <a:off x="3797300" y="108617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169" name="楕円 168"/>
        <xdr:cNvSpPr/>
      </xdr:nvSpPr>
      <xdr:spPr>
        <a:xfrm>
          <a:off x="2857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89807</xdr:rowOff>
    </xdr:from>
    <xdr:to>
      <xdr:col>19</xdr:col>
      <xdr:colOff>177800</xdr:colOff>
      <xdr:row>63</xdr:row>
      <xdr:rowOff>125730</xdr:rowOff>
    </xdr:to>
    <xdr:cxnSp macro="">
      <xdr:nvCxnSpPr>
        <xdr:cNvPr id="170" name="直線コネクタ 169"/>
        <xdr:cNvCxnSpPr/>
      </xdr:nvCxnSpPr>
      <xdr:spPr>
        <a:xfrm flipV="1">
          <a:off x="2908300" y="108911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131734</xdr:rowOff>
    </xdr:from>
    <xdr:ext cx="405111" cy="259045"/>
    <xdr:sp macro="" textlink="">
      <xdr:nvSpPr>
        <xdr:cNvPr id="173" name="n_1mainValue【橋りょう・トンネル】&#10;有形固定資産減価償却率"/>
        <xdr:cNvSpPr txBox="1"/>
      </xdr:nvSpPr>
      <xdr:spPr>
        <a:xfrm>
          <a:off x="35820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167657</xdr:rowOff>
    </xdr:from>
    <xdr:ext cx="405111" cy="259045"/>
    <xdr:sp macro="" textlink="">
      <xdr:nvSpPr>
        <xdr:cNvPr id="174" name="n_2mainValue【橋りょう・トンネル】&#10;有形固定資産減価償却率"/>
        <xdr:cNvSpPr txBox="1"/>
      </xdr:nvSpPr>
      <xdr:spPr>
        <a:xfrm>
          <a:off x="2705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147387</xdr:rowOff>
    </xdr:from>
    <xdr:to>
      <xdr:col>55</xdr:col>
      <xdr:colOff>50800</xdr:colOff>
      <xdr:row>63</xdr:row>
      <xdr:rowOff>77537</xdr:rowOff>
    </xdr:to>
    <xdr:sp macro="" textlink="">
      <xdr:nvSpPr>
        <xdr:cNvPr id="210" name="楕円 209"/>
        <xdr:cNvSpPr/>
      </xdr:nvSpPr>
      <xdr:spPr>
        <a:xfrm>
          <a:off x="10426700" y="107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62314</xdr:rowOff>
    </xdr:from>
    <xdr:ext cx="534377" cy="259045"/>
    <xdr:sp macro="" textlink="">
      <xdr:nvSpPr>
        <xdr:cNvPr id="211" name="【橋りょう・トンネル】&#10;一人当たり有形固定資産（償却資産）額該当値テキスト"/>
        <xdr:cNvSpPr txBox="1"/>
      </xdr:nvSpPr>
      <xdr:spPr>
        <a:xfrm>
          <a:off x="10515600" y="106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151621</xdr:rowOff>
    </xdr:from>
    <xdr:to>
      <xdr:col>50</xdr:col>
      <xdr:colOff>165100</xdr:colOff>
      <xdr:row>63</xdr:row>
      <xdr:rowOff>81771</xdr:rowOff>
    </xdr:to>
    <xdr:sp macro="" textlink="">
      <xdr:nvSpPr>
        <xdr:cNvPr id="212" name="楕円 211"/>
        <xdr:cNvSpPr/>
      </xdr:nvSpPr>
      <xdr:spPr>
        <a:xfrm>
          <a:off x="9588500" y="10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26737</xdr:rowOff>
    </xdr:from>
    <xdr:to>
      <xdr:col>55</xdr:col>
      <xdr:colOff>0</xdr:colOff>
      <xdr:row>63</xdr:row>
      <xdr:rowOff>30971</xdr:rowOff>
    </xdr:to>
    <xdr:cxnSp macro="">
      <xdr:nvCxnSpPr>
        <xdr:cNvPr id="213" name="直線コネクタ 212"/>
        <xdr:cNvCxnSpPr/>
      </xdr:nvCxnSpPr>
      <xdr:spPr>
        <a:xfrm flipV="1">
          <a:off x="9639300" y="10828087"/>
          <a:ext cx="8382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155141</xdr:rowOff>
    </xdr:from>
    <xdr:to>
      <xdr:col>46</xdr:col>
      <xdr:colOff>38100</xdr:colOff>
      <xdr:row>63</xdr:row>
      <xdr:rowOff>85291</xdr:rowOff>
    </xdr:to>
    <xdr:sp macro="" textlink="">
      <xdr:nvSpPr>
        <xdr:cNvPr id="214" name="楕円 213"/>
        <xdr:cNvSpPr/>
      </xdr:nvSpPr>
      <xdr:spPr>
        <a:xfrm>
          <a:off x="8699500" y="1078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30971</xdr:rowOff>
    </xdr:from>
    <xdr:to>
      <xdr:col>50</xdr:col>
      <xdr:colOff>114300</xdr:colOff>
      <xdr:row>63</xdr:row>
      <xdr:rowOff>34491</xdr:rowOff>
    </xdr:to>
    <xdr:cxnSp macro="">
      <xdr:nvCxnSpPr>
        <xdr:cNvPr id="215" name="直線コネクタ 214"/>
        <xdr:cNvCxnSpPr/>
      </xdr:nvCxnSpPr>
      <xdr:spPr>
        <a:xfrm flipV="1">
          <a:off x="8750300" y="1083232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72898</xdr:rowOff>
    </xdr:from>
    <xdr:ext cx="534377" cy="259045"/>
    <xdr:sp macro="" textlink="">
      <xdr:nvSpPr>
        <xdr:cNvPr id="218" name="n_1mainValue【橋りょう・トンネル】&#10;一人当たり有形固定資産（償却資産）額"/>
        <xdr:cNvSpPr txBox="1"/>
      </xdr:nvSpPr>
      <xdr:spPr>
        <a:xfrm>
          <a:off x="9359411" y="108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76418</xdr:rowOff>
    </xdr:from>
    <xdr:ext cx="534377" cy="259045"/>
    <xdr:sp macro="" textlink="">
      <xdr:nvSpPr>
        <xdr:cNvPr id="219" name="n_2mainValue【橋りょう・トンネル】&#10;一人当たり有形固定資産（償却資産）額"/>
        <xdr:cNvSpPr txBox="1"/>
      </xdr:nvSpPr>
      <xdr:spPr>
        <a:xfrm>
          <a:off x="8483111" y="108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47" name="【公営住宅】&#10;有形固定資産減価償却率平均値テキスト"/>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154178</xdr:rowOff>
    </xdr:from>
    <xdr:to>
      <xdr:col>24</xdr:col>
      <xdr:colOff>114300</xdr:colOff>
      <xdr:row>86</xdr:row>
      <xdr:rowOff>84328</xdr:rowOff>
    </xdr:to>
    <xdr:sp macro="" textlink="">
      <xdr:nvSpPr>
        <xdr:cNvPr id="256" name="楕円 255"/>
        <xdr:cNvSpPr/>
      </xdr:nvSpPr>
      <xdr:spPr>
        <a:xfrm>
          <a:off x="4584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69105</xdr:rowOff>
    </xdr:from>
    <xdr:ext cx="405111" cy="259045"/>
    <xdr:sp macro="" textlink="">
      <xdr:nvSpPr>
        <xdr:cNvPr id="257" name="【公営住宅】&#10;有形固定資産減価償却率該当値テキスト"/>
        <xdr:cNvSpPr txBox="1"/>
      </xdr:nvSpPr>
      <xdr:spPr>
        <a:xfrm>
          <a:off x="4673600" y="1464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19304</xdr:rowOff>
    </xdr:from>
    <xdr:to>
      <xdr:col>20</xdr:col>
      <xdr:colOff>38100</xdr:colOff>
      <xdr:row>86</xdr:row>
      <xdr:rowOff>120904</xdr:rowOff>
    </xdr:to>
    <xdr:sp macro="" textlink="">
      <xdr:nvSpPr>
        <xdr:cNvPr id="258" name="楕円 257"/>
        <xdr:cNvSpPr/>
      </xdr:nvSpPr>
      <xdr:spPr>
        <a:xfrm>
          <a:off x="3746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33528</xdr:rowOff>
    </xdr:from>
    <xdr:to>
      <xdr:col>24</xdr:col>
      <xdr:colOff>63500</xdr:colOff>
      <xdr:row>86</xdr:row>
      <xdr:rowOff>70104</xdr:rowOff>
    </xdr:to>
    <xdr:cxnSp macro="">
      <xdr:nvCxnSpPr>
        <xdr:cNvPr id="259" name="直線コネクタ 258"/>
        <xdr:cNvCxnSpPr/>
      </xdr:nvCxnSpPr>
      <xdr:spPr>
        <a:xfrm flipV="1">
          <a:off x="3797300" y="14778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51308</xdr:rowOff>
    </xdr:from>
    <xdr:to>
      <xdr:col>15</xdr:col>
      <xdr:colOff>101600</xdr:colOff>
      <xdr:row>86</xdr:row>
      <xdr:rowOff>152908</xdr:rowOff>
    </xdr:to>
    <xdr:sp macro="" textlink="">
      <xdr:nvSpPr>
        <xdr:cNvPr id="260" name="楕円 259"/>
        <xdr:cNvSpPr/>
      </xdr:nvSpPr>
      <xdr:spPr>
        <a:xfrm>
          <a:off x="2857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70104</xdr:rowOff>
    </xdr:from>
    <xdr:to>
      <xdr:col>19</xdr:col>
      <xdr:colOff>177800</xdr:colOff>
      <xdr:row>86</xdr:row>
      <xdr:rowOff>102108</xdr:rowOff>
    </xdr:to>
    <xdr:cxnSp macro="">
      <xdr:nvCxnSpPr>
        <xdr:cNvPr id="261" name="直線コネクタ 260"/>
        <xdr:cNvCxnSpPr/>
      </xdr:nvCxnSpPr>
      <xdr:spPr>
        <a:xfrm flipV="1">
          <a:off x="2908300" y="14814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62"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63"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112031</xdr:rowOff>
    </xdr:from>
    <xdr:ext cx="405111" cy="259045"/>
    <xdr:sp macro="" textlink="">
      <xdr:nvSpPr>
        <xdr:cNvPr id="264" name="n_1mainValue【公営住宅】&#10;有形固定資産減価償却率"/>
        <xdr:cNvSpPr txBox="1"/>
      </xdr:nvSpPr>
      <xdr:spPr>
        <a:xfrm>
          <a:off x="3582044" y="1485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144035</xdr:rowOff>
    </xdr:from>
    <xdr:ext cx="405111" cy="259045"/>
    <xdr:sp macro="" textlink="">
      <xdr:nvSpPr>
        <xdr:cNvPr id="265" name="n_2mainValue【公営住宅】&#10;有形固定資産減価償却率"/>
        <xdr:cNvSpPr txBox="1"/>
      </xdr:nvSpPr>
      <xdr:spPr>
        <a:xfrm>
          <a:off x="2705744" y="1488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18324</xdr:rowOff>
    </xdr:from>
    <xdr:to>
      <xdr:col>55</xdr:col>
      <xdr:colOff>50800</xdr:colOff>
      <xdr:row>82</xdr:row>
      <xdr:rowOff>119924</xdr:rowOff>
    </xdr:to>
    <xdr:sp macro="" textlink="">
      <xdr:nvSpPr>
        <xdr:cNvPr id="305" name="楕円 304"/>
        <xdr:cNvSpPr/>
      </xdr:nvSpPr>
      <xdr:spPr>
        <a:xfrm>
          <a:off x="10426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41201</xdr:rowOff>
    </xdr:from>
    <xdr:ext cx="469744" cy="259045"/>
    <xdr:sp macro="" textlink="">
      <xdr:nvSpPr>
        <xdr:cNvPr id="306" name="【公営住宅】&#10;一人当たり面積該当値テキスト"/>
        <xdr:cNvSpPr txBox="1"/>
      </xdr:nvSpPr>
      <xdr:spPr>
        <a:xfrm>
          <a:off x="10515600" y="1392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23223</xdr:rowOff>
    </xdr:from>
    <xdr:to>
      <xdr:col>50</xdr:col>
      <xdr:colOff>165100</xdr:colOff>
      <xdr:row>82</xdr:row>
      <xdr:rowOff>124823</xdr:rowOff>
    </xdr:to>
    <xdr:sp macro="" textlink="">
      <xdr:nvSpPr>
        <xdr:cNvPr id="307" name="楕円 306"/>
        <xdr:cNvSpPr/>
      </xdr:nvSpPr>
      <xdr:spPr>
        <a:xfrm>
          <a:off x="9588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69124</xdr:rowOff>
    </xdr:from>
    <xdr:to>
      <xdr:col>55</xdr:col>
      <xdr:colOff>0</xdr:colOff>
      <xdr:row>82</xdr:row>
      <xdr:rowOff>74023</xdr:rowOff>
    </xdr:to>
    <xdr:cxnSp macro="">
      <xdr:nvCxnSpPr>
        <xdr:cNvPr id="308" name="直線コネクタ 307"/>
        <xdr:cNvCxnSpPr/>
      </xdr:nvCxnSpPr>
      <xdr:spPr>
        <a:xfrm flipV="1">
          <a:off x="9639300" y="141280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39551</xdr:rowOff>
    </xdr:from>
    <xdr:to>
      <xdr:col>46</xdr:col>
      <xdr:colOff>38100</xdr:colOff>
      <xdr:row>82</xdr:row>
      <xdr:rowOff>141151</xdr:rowOff>
    </xdr:to>
    <xdr:sp macro="" textlink="">
      <xdr:nvSpPr>
        <xdr:cNvPr id="309" name="楕円 308"/>
        <xdr:cNvSpPr/>
      </xdr:nvSpPr>
      <xdr:spPr>
        <a:xfrm>
          <a:off x="8699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74023</xdr:rowOff>
    </xdr:from>
    <xdr:to>
      <xdr:col>50</xdr:col>
      <xdr:colOff>114300</xdr:colOff>
      <xdr:row>82</xdr:row>
      <xdr:rowOff>90351</xdr:rowOff>
    </xdr:to>
    <xdr:cxnSp macro="">
      <xdr:nvCxnSpPr>
        <xdr:cNvPr id="310" name="直線コネクタ 309"/>
        <xdr:cNvCxnSpPr/>
      </xdr:nvCxnSpPr>
      <xdr:spPr>
        <a:xfrm flipV="1">
          <a:off x="8750300" y="141329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141350</xdr:rowOff>
    </xdr:from>
    <xdr:ext cx="469744" cy="259045"/>
    <xdr:sp macro="" textlink="">
      <xdr:nvSpPr>
        <xdr:cNvPr id="313" name="n_1mainValue【公営住宅】&#10;一人当たり面積"/>
        <xdr:cNvSpPr txBox="1"/>
      </xdr:nvSpPr>
      <xdr:spPr>
        <a:xfrm>
          <a:off x="93917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157678</xdr:rowOff>
    </xdr:from>
    <xdr:ext cx="469744" cy="259045"/>
    <xdr:sp macro="" textlink="">
      <xdr:nvSpPr>
        <xdr:cNvPr id="314" name="n_2mainValue【公営住宅】&#10;一人当たり面積"/>
        <xdr:cNvSpPr txBox="1"/>
      </xdr:nvSpPr>
      <xdr:spPr>
        <a:xfrm>
          <a:off x="8515427" y="1387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64"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108268</xdr:rowOff>
    </xdr:from>
    <xdr:to>
      <xdr:col>85</xdr:col>
      <xdr:colOff>177800</xdr:colOff>
      <xdr:row>41</xdr:row>
      <xdr:rowOff>38418</xdr:rowOff>
    </xdr:to>
    <xdr:sp macro="" textlink="">
      <xdr:nvSpPr>
        <xdr:cNvPr id="373" name="楕円 372"/>
        <xdr:cNvSpPr/>
      </xdr:nvSpPr>
      <xdr:spPr>
        <a:xfrm>
          <a:off x="16268700" y="69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86695</xdr:rowOff>
    </xdr:from>
    <xdr:ext cx="405111" cy="259045"/>
    <xdr:sp macro="" textlink="">
      <xdr:nvSpPr>
        <xdr:cNvPr id="374" name="【認定こども園・幼稚園・保育所】&#10;有形固定資産減価償却率該当値テキスト"/>
        <xdr:cNvSpPr txBox="1"/>
      </xdr:nvSpPr>
      <xdr:spPr>
        <a:xfrm>
          <a:off x="16357600" y="6944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142557</xdr:rowOff>
    </xdr:from>
    <xdr:to>
      <xdr:col>81</xdr:col>
      <xdr:colOff>101600</xdr:colOff>
      <xdr:row>41</xdr:row>
      <xdr:rowOff>72707</xdr:rowOff>
    </xdr:to>
    <xdr:sp macro="" textlink="">
      <xdr:nvSpPr>
        <xdr:cNvPr id="375" name="楕円 374"/>
        <xdr:cNvSpPr/>
      </xdr:nvSpPr>
      <xdr:spPr>
        <a:xfrm>
          <a:off x="154305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159068</xdr:rowOff>
    </xdr:from>
    <xdr:to>
      <xdr:col>85</xdr:col>
      <xdr:colOff>127000</xdr:colOff>
      <xdr:row>41</xdr:row>
      <xdr:rowOff>21907</xdr:rowOff>
    </xdr:to>
    <xdr:cxnSp macro="">
      <xdr:nvCxnSpPr>
        <xdr:cNvPr id="376" name="直線コネクタ 375"/>
        <xdr:cNvCxnSpPr/>
      </xdr:nvCxnSpPr>
      <xdr:spPr>
        <a:xfrm flipV="1">
          <a:off x="15481300" y="70170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19685</xdr:rowOff>
    </xdr:from>
    <xdr:to>
      <xdr:col>76</xdr:col>
      <xdr:colOff>165100</xdr:colOff>
      <xdr:row>41</xdr:row>
      <xdr:rowOff>121285</xdr:rowOff>
    </xdr:to>
    <xdr:sp macro="" textlink="">
      <xdr:nvSpPr>
        <xdr:cNvPr id="377" name="楕円 376"/>
        <xdr:cNvSpPr/>
      </xdr:nvSpPr>
      <xdr:spPr>
        <a:xfrm>
          <a:off x="14541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21907</xdr:rowOff>
    </xdr:from>
    <xdr:to>
      <xdr:col>81</xdr:col>
      <xdr:colOff>50800</xdr:colOff>
      <xdr:row>41</xdr:row>
      <xdr:rowOff>70485</xdr:rowOff>
    </xdr:to>
    <xdr:cxnSp macro="">
      <xdr:nvCxnSpPr>
        <xdr:cNvPr id="378" name="直線コネクタ 377"/>
        <xdr:cNvCxnSpPr/>
      </xdr:nvCxnSpPr>
      <xdr:spPr>
        <a:xfrm flipV="1">
          <a:off x="14592300" y="7051357"/>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379"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8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63834</xdr:rowOff>
    </xdr:from>
    <xdr:ext cx="405111" cy="259045"/>
    <xdr:sp macro="" textlink="">
      <xdr:nvSpPr>
        <xdr:cNvPr id="381" name="n_1mainValue【認定こども園・幼稚園・保育所】&#10;有形固定資産減価償却率"/>
        <xdr:cNvSpPr txBox="1"/>
      </xdr:nvSpPr>
      <xdr:spPr>
        <a:xfrm>
          <a:off x="15266044" y="709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112412</xdr:rowOff>
    </xdr:from>
    <xdr:ext cx="405111" cy="259045"/>
    <xdr:sp macro="" textlink="">
      <xdr:nvSpPr>
        <xdr:cNvPr id="382" name="n_2mainValue【認定こども園・幼稚園・保育所】&#10;有形固定資産減価償却率"/>
        <xdr:cNvSpPr txBox="1"/>
      </xdr:nvSpPr>
      <xdr:spPr>
        <a:xfrm>
          <a:off x="143897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11"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135890</xdr:rowOff>
    </xdr:from>
    <xdr:to>
      <xdr:col>116</xdr:col>
      <xdr:colOff>114300</xdr:colOff>
      <xdr:row>36</xdr:row>
      <xdr:rowOff>66040</xdr:rowOff>
    </xdr:to>
    <xdr:sp macro="" textlink="">
      <xdr:nvSpPr>
        <xdr:cNvPr id="420" name="楕円 419"/>
        <xdr:cNvSpPr/>
      </xdr:nvSpPr>
      <xdr:spPr>
        <a:xfrm>
          <a:off x="22110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158767</xdr:rowOff>
    </xdr:from>
    <xdr:ext cx="469744" cy="259045"/>
    <xdr:sp macro="" textlink="">
      <xdr:nvSpPr>
        <xdr:cNvPr id="421" name="【認定こども園・幼稚園・保育所】&#10;一人当たり面積該当値テキスト"/>
        <xdr:cNvSpPr txBox="1"/>
      </xdr:nvSpPr>
      <xdr:spPr>
        <a:xfrm>
          <a:off x="22199600"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128270</xdr:rowOff>
    </xdr:from>
    <xdr:to>
      <xdr:col>112</xdr:col>
      <xdr:colOff>38100</xdr:colOff>
      <xdr:row>36</xdr:row>
      <xdr:rowOff>58420</xdr:rowOff>
    </xdr:to>
    <xdr:sp macro="" textlink="">
      <xdr:nvSpPr>
        <xdr:cNvPr id="422" name="楕円 421"/>
        <xdr:cNvSpPr/>
      </xdr:nvSpPr>
      <xdr:spPr>
        <a:xfrm>
          <a:off x="2127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xdr:rowOff>
    </xdr:from>
    <xdr:to>
      <xdr:col>116</xdr:col>
      <xdr:colOff>63500</xdr:colOff>
      <xdr:row>36</xdr:row>
      <xdr:rowOff>15240</xdr:rowOff>
    </xdr:to>
    <xdr:cxnSp macro="">
      <xdr:nvCxnSpPr>
        <xdr:cNvPr id="423" name="直線コネクタ 422"/>
        <xdr:cNvCxnSpPr/>
      </xdr:nvCxnSpPr>
      <xdr:spPr>
        <a:xfrm>
          <a:off x="21323300" y="6179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135890</xdr:rowOff>
    </xdr:from>
    <xdr:to>
      <xdr:col>107</xdr:col>
      <xdr:colOff>101600</xdr:colOff>
      <xdr:row>36</xdr:row>
      <xdr:rowOff>66040</xdr:rowOff>
    </xdr:to>
    <xdr:sp macro="" textlink="">
      <xdr:nvSpPr>
        <xdr:cNvPr id="424" name="楕円 423"/>
        <xdr:cNvSpPr/>
      </xdr:nvSpPr>
      <xdr:spPr>
        <a:xfrm>
          <a:off x="20383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xdr:rowOff>
    </xdr:from>
    <xdr:to>
      <xdr:col>111</xdr:col>
      <xdr:colOff>177800</xdr:colOff>
      <xdr:row>36</xdr:row>
      <xdr:rowOff>15240</xdr:rowOff>
    </xdr:to>
    <xdr:cxnSp macro="">
      <xdr:nvCxnSpPr>
        <xdr:cNvPr id="425" name="直線コネクタ 424"/>
        <xdr:cNvCxnSpPr/>
      </xdr:nvCxnSpPr>
      <xdr:spPr>
        <a:xfrm flipV="1">
          <a:off x="20434300" y="6179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26"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427"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74947</xdr:rowOff>
    </xdr:from>
    <xdr:ext cx="469744" cy="259045"/>
    <xdr:sp macro="" textlink="">
      <xdr:nvSpPr>
        <xdr:cNvPr id="428" name="n_1mainValue【認定こども園・幼稚園・保育所】&#10;一人当たり面積"/>
        <xdr:cNvSpPr txBox="1"/>
      </xdr:nvSpPr>
      <xdr:spPr>
        <a:xfrm>
          <a:off x="21075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82567</xdr:rowOff>
    </xdr:from>
    <xdr:ext cx="469744" cy="259045"/>
    <xdr:sp macro="" textlink="">
      <xdr:nvSpPr>
        <xdr:cNvPr id="429" name="n_2mainValue【認定こども園・幼稚園・保育所】&#10;一人当たり面積"/>
        <xdr:cNvSpPr txBox="1"/>
      </xdr:nvSpPr>
      <xdr:spPr>
        <a:xfrm>
          <a:off x="201994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59"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36830</xdr:rowOff>
    </xdr:from>
    <xdr:to>
      <xdr:col>85</xdr:col>
      <xdr:colOff>177800</xdr:colOff>
      <xdr:row>63</xdr:row>
      <xdr:rowOff>138430</xdr:rowOff>
    </xdr:to>
    <xdr:sp macro="" textlink="">
      <xdr:nvSpPr>
        <xdr:cNvPr id="468" name="楕円 467"/>
        <xdr:cNvSpPr/>
      </xdr:nvSpPr>
      <xdr:spPr>
        <a:xfrm>
          <a:off x="16268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123207</xdr:rowOff>
    </xdr:from>
    <xdr:ext cx="405111" cy="259045"/>
    <xdr:sp macro="" textlink="">
      <xdr:nvSpPr>
        <xdr:cNvPr id="469" name="【学校施設】&#10;有形固定資産減価償却率該当値テキスト"/>
        <xdr:cNvSpPr txBox="1"/>
      </xdr:nvSpPr>
      <xdr:spPr>
        <a:xfrm>
          <a:off x="16357600" y="1075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40640</xdr:rowOff>
    </xdr:from>
    <xdr:to>
      <xdr:col>81</xdr:col>
      <xdr:colOff>101600</xdr:colOff>
      <xdr:row>63</xdr:row>
      <xdr:rowOff>142240</xdr:rowOff>
    </xdr:to>
    <xdr:sp macro="" textlink="">
      <xdr:nvSpPr>
        <xdr:cNvPr id="470" name="楕円 469"/>
        <xdr:cNvSpPr/>
      </xdr:nvSpPr>
      <xdr:spPr>
        <a:xfrm>
          <a:off x="1543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87630</xdr:rowOff>
    </xdr:from>
    <xdr:to>
      <xdr:col>85</xdr:col>
      <xdr:colOff>127000</xdr:colOff>
      <xdr:row>63</xdr:row>
      <xdr:rowOff>91440</xdr:rowOff>
    </xdr:to>
    <xdr:cxnSp macro="">
      <xdr:nvCxnSpPr>
        <xdr:cNvPr id="471" name="直線コネクタ 470"/>
        <xdr:cNvCxnSpPr/>
      </xdr:nvCxnSpPr>
      <xdr:spPr>
        <a:xfrm flipV="1">
          <a:off x="15481300" y="10888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105410</xdr:rowOff>
    </xdr:from>
    <xdr:to>
      <xdr:col>76</xdr:col>
      <xdr:colOff>165100</xdr:colOff>
      <xdr:row>64</xdr:row>
      <xdr:rowOff>35560</xdr:rowOff>
    </xdr:to>
    <xdr:sp macro="" textlink="">
      <xdr:nvSpPr>
        <xdr:cNvPr id="472" name="楕円 471"/>
        <xdr:cNvSpPr/>
      </xdr:nvSpPr>
      <xdr:spPr>
        <a:xfrm>
          <a:off x="14541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91440</xdr:rowOff>
    </xdr:from>
    <xdr:to>
      <xdr:col>81</xdr:col>
      <xdr:colOff>50800</xdr:colOff>
      <xdr:row>63</xdr:row>
      <xdr:rowOff>156210</xdr:rowOff>
    </xdr:to>
    <xdr:cxnSp macro="">
      <xdr:nvCxnSpPr>
        <xdr:cNvPr id="473" name="直線コネクタ 472"/>
        <xdr:cNvCxnSpPr/>
      </xdr:nvCxnSpPr>
      <xdr:spPr>
        <a:xfrm flipV="1">
          <a:off x="14592300" y="108927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74"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75"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133367</xdr:rowOff>
    </xdr:from>
    <xdr:ext cx="405111" cy="259045"/>
    <xdr:sp macro="" textlink="">
      <xdr:nvSpPr>
        <xdr:cNvPr id="476" name="n_1mainValue【学校施設】&#10;有形固定資産減価償却率"/>
        <xdr:cNvSpPr txBox="1"/>
      </xdr:nvSpPr>
      <xdr:spPr>
        <a:xfrm>
          <a:off x="15266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26687</xdr:rowOff>
    </xdr:from>
    <xdr:ext cx="405111" cy="259045"/>
    <xdr:sp macro="" textlink="">
      <xdr:nvSpPr>
        <xdr:cNvPr id="477" name="n_2mainValue【学校施設】&#10;有形固定資産減価償却率"/>
        <xdr:cNvSpPr txBox="1"/>
      </xdr:nvSpPr>
      <xdr:spPr>
        <a:xfrm>
          <a:off x="143897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09"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122283</xdr:rowOff>
    </xdr:from>
    <xdr:to>
      <xdr:col>116</xdr:col>
      <xdr:colOff>114300</xdr:colOff>
      <xdr:row>56</xdr:row>
      <xdr:rowOff>52433</xdr:rowOff>
    </xdr:to>
    <xdr:sp macro="" textlink="">
      <xdr:nvSpPr>
        <xdr:cNvPr id="518" name="楕円 517"/>
        <xdr:cNvSpPr/>
      </xdr:nvSpPr>
      <xdr:spPr>
        <a:xfrm>
          <a:off x="22110700" y="95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75310</xdr:rowOff>
    </xdr:from>
    <xdr:ext cx="469744" cy="259045"/>
    <xdr:sp macro="" textlink="">
      <xdr:nvSpPr>
        <xdr:cNvPr id="519" name="【学校施設】&#10;一人当たり面積該当値テキスト"/>
        <xdr:cNvSpPr txBox="1"/>
      </xdr:nvSpPr>
      <xdr:spPr>
        <a:xfrm>
          <a:off x="22199600" y="950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171269</xdr:rowOff>
    </xdr:from>
    <xdr:to>
      <xdr:col>112</xdr:col>
      <xdr:colOff>38100</xdr:colOff>
      <xdr:row>56</xdr:row>
      <xdr:rowOff>101419</xdr:rowOff>
    </xdr:to>
    <xdr:sp macro="" textlink="">
      <xdr:nvSpPr>
        <xdr:cNvPr id="520" name="楕円 519"/>
        <xdr:cNvSpPr/>
      </xdr:nvSpPr>
      <xdr:spPr>
        <a:xfrm>
          <a:off x="21272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1633</xdr:rowOff>
    </xdr:from>
    <xdr:to>
      <xdr:col>116</xdr:col>
      <xdr:colOff>63500</xdr:colOff>
      <xdr:row>56</xdr:row>
      <xdr:rowOff>50619</xdr:rowOff>
    </xdr:to>
    <xdr:cxnSp macro="">
      <xdr:nvCxnSpPr>
        <xdr:cNvPr id="521" name="直線コネクタ 520"/>
        <xdr:cNvCxnSpPr/>
      </xdr:nvCxnSpPr>
      <xdr:spPr>
        <a:xfrm flipV="1">
          <a:off x="21323300" y="960283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21046</xdr:rowOff>
    </xdr:from>
    <xdr:to>
      <xdr:col>107</xdr:col>
      <xdr:colOff>101600</xdr:colOff>
      <xdr:row>56</xdr:row>
      <xdr:rowOff>122646</xdr:rowOff>
    </xdr:to>
    <xdr:sp macro="" textlink="">
      <xdr:nvSpPr>
        <xdr:cNvPr id="522" name="楕円 521"/>
        <xdr:cNvSpPr/>
      </xdr:nvSpPr>
      <xdr:spPr>
        <a:xfrm>
          <a:off x="20383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50619</xdr:rowOff>
    </xdr:from>
    <xdr:to>
      <xdr:col>111</xdr:col>
      <xdr:colOff>177800</xdr:colOff>
      <xdr:row>56</xdr:row>
      <xdr:rowOff>71846</xdr:rowOff>
    </xdr:to>
    <xdr:cxnSp macro="">
      <xdr:nvCxnSpPr>
        <xdr:cNvPr id="523" name="直線コネクタ 522"/>
        <xdr:cNvCxnSpPr/>
      </xdr:nvCxnSpPr>
      <xdr:spPr>
        <a:xfrm flipV="1">
          <a:off x="20434300" y="965181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524"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525"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117946</xdr:rowOff>
    </xdr:from>
    <xdr:ext cx="469744" cy="259045"/>
    <xdr:sp macro="" textlink="">
      <xdr:nvSpPr>
        <xdr:cNvPr id="526" name="n_1mainValue【学校施設】&#10;一人当たり面積"/>
        <xdr:cNvSpPr txBox="1"/>
      </xdr:nvSpPr>
      <xdr:spPr>
        <a:xfrm>
          <a:off x="21075727" y="93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139173</xdr:rowOff>
    </xdr:from>
    <xdr:ext cx="469744" cy="259045"/>
    <xdr:sp macro="" textlink="">
      <xdr:nvSpPr>
        <xdr:cNvPr id="527" name="n_2mainValue【学校施設】&#10;一人当たり面積"/>
        <xdr:cNvSpPr txBox="1"/>
      </xdr:nvSpPr>
      <xdr:spPr>
        <a:xfrm>
          <a:off x="20199427" y="93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7"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120650</xdr:rowOff>
    </xdr:from>
    <xdr:to>
      <xdr:col>85</xdr:col>
      <xdr:colOff>177800</xdr:colOff>
      <xdr:row>83</xdr:row>
      <xdr:rowOff>50800</xdr:rowOff>
    </xdr:to>
    <xdr:sp macro="" textlink="">
      <xdr:nvSpPr>
        <xdr:cNvPr id="566" name="楕円 565"/>
        <xdr:cNvSpPr/>
      </xdr:nvSpPr>
      <xdr:spPr>
        <a:xfrm>
          <a:off x="16268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99077</xdr:rowOff>
    </xdr:from>
    <xdr:ext cx="405111" cy="259045"/>
    <xdr:sp macro="" textlink="">
      <xdr:nvSpPr>
        <xdr:cNvPr id="567" name="【児童館】&#10;有形固定資産減価償却率該当値テキスト"/>
        <xdr:cNvSpPr txBox="1"/>
      </xdr:nvSpPr>
      <xdr:spPr>
        <a:xfrm>
          <a:off x="16357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12064</xdr:rowOff>
    </xdr:from>
    <xdr:to>
      <xdr:col>81</xdr:col>
      <xdr:colOff>101600</xdr:colOff>
      <xdr:row>83</xdr:row>
      <xdr:rowOff>113664</xdr:rowOff>
    </xdr:to>
    <xdr:sp macro="" textlink="">
      <xdr:nvSpPr>
        <xdr:cNvPr id="568" name="楕円 567"/>
        <xdr:cNvSpPr/>
      </xdr:nvSpPr>
      <xdr:spPr>
        <a:xfrm>
          <a:off x="15430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0</xdr:rowOff>
    </xdr:from>
    <xdr:to>
      <xdr:col>85</xdr:col>
      <xdr:colOff>127000</xdr:colOff>
      <xdr:row>83</xdr:row>
      <xdr:rowOff>62864</xdr:rowOff>
    </xdr:to>
    <xdr:cxnSp macro="">
      <xdr:nvCxnSpPr>
        <xdr:cNvPr id="569" name="直線コネクタ 568"/>
        <xdr:cNvCxnSpPr/>
      </xdr:nvCxnSpPr>
      <xdr:spPr>
        <a:xfrm flipV="1">
          <a:off x="15481300" y="142303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57786</xdr:rowOff>
    </xdr:from>
    <xdr:to>
      <xdr:col>76</xdr:col>
      <xdr:colOff>165100</xdr:colOff>
      <xdr:row>83</xdr:row>
      <xdr:rowOff>159386</xdr:rowOff>
    </xdr:to>
    <xdr:sp macro="" textlink="">
      <xdr:nvSpPr>
        <xdr:cNvPr id="570" name="楕円 569"/>
        <xdr:cNvSpPr/>
      </xdr:nvSpPr>
      <xdr:spPr>
        <a:xfrm>
          <a:off x="14541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62864</xdr:rowOff>
    </xdr:from>
    <xdr:to>
      <xdr:col>81</xdr:col>
      <xdr:colOff>50800</xdr:colOff>
      <xdr:row>83</xdr:row>
      <xdr:rowOff>108586</xdr:rowOff>
    </xdr:to>
    <xdr:cxnSp macro="">
      <xdr:nvCxnSpPr>
        <xdr:cNvPr id="571" name="直線コネクタ 570"/>
        <xdr:cNvCxnSpPr/>
      </xdr:nvCxnSpPr>
      <xdr:spPr>
        <a:xfrm flipV="1">
          <a:off x="14592300" y="142932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72" name="n_1aveValue【児童館】&#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73"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104791</xdr:rowOff>
    </xdr:from>
    <xdr:ext cx="405111" cy="259045"/>
    <xdr:sp macro="" textlink="">
      <xdr:nvSpPr>
        <xdr:cNvPr id="574" name="n_1mainValue【児童館】&#10;有形固定資産減価償却率"/>
        <xdr:cNvSpPr txBox="1"/>
      </xdr:nvSpPr>
      <xdr:spPr>
        <a:xfrm>
          <a:off x="15266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150513</xdr:rowOff>
    </xdr:from>
    <xdr:ext cx="405111" cy="259045"/>
    <xdr:sp macro="" textlink="">
      <xdr:nvSpPr>
        <xdr:cNvPr id="575" name="n_2mainValue【児童館】&#10;有形固定資産減価償却率"/>
        <xdr:cNvSpPr txBox="1"/>
      </xdr:nvSpPr>
      <xdr:spPr>
        <a:xfrm>
          <a:off x="14389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4"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613" name="楕円 612"/>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614"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615" name="楕円 614"/>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38100</xdr:rowOff>
    </xdr:to>
    <xdr:cxnSp macro="">
      <xdr:nvCxnSpPr>
        <xdr:cNvPr id="616" name="直線コネクタ 615"/>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617" name="楕円 616"/>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76200</xdr:rowOff>
    </xdr:to>
    <xdr:cxnSp macro="">
      <xdr:nvCxnSpPr>
        <xdr:cNvPr id="618" name="直線コネクタ 617"/>
        <xdr:cNvCxnSpPr/>
      </xdr:nvCxnSpPr>
      <xdr:spPr>
        <a:xfrm flipV="1">
          <a:off x="20434300" y="1375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20"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621"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622"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4"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xdr:rowOff>
    </xdr:from>
    <xdr:to>
      <xdr:col>85</xdr:col>
      <xdr:colOff>177800</xdr:colOff>
      <xdr:row>104</xdr:row>
      <xdr:rowOff>117202</xdr:rowOff>
    </xdr:to>
    <xdr:sp macro="" textlink="">
      <xdr:nvSpPr>
        <xdr:cNvPr id="663" name="楕円 662"/>
        <xdr:cNvSpPr/>
      </xdr:nvSpPr>
      <xdr:spPr>
        <a:xfrm>
          <a:off x="16268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38479</xdr:rowOff>
    </xdr:from>
    <xdr:ext cx="405111" cy="259045"/>
    <xdr:sp macro="" textlink="">
      <xdr:nvSpPr>
        <xdr:cNvPr id="664" name="【公民館】&#10;有形固定資産減価償却率該当値テキスト"/>
        <xdr:cNvSpPr txBox="1"/>
      </xdr:nvSpPr>
      <xdr:spPr>
        <a:xfrm>
          <a:off x="16357600" y="176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665" name="楕円 664"/>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66402</xdr:rowOff>
    </xdr:from>
    <xdr:to>
      <xdr:col>85</xdr:col>
      <xdr:colOff>127000</xdr:colOff>
      <xdr:row>104</xdr:row>
      <xdr:rowOff>105592</xdr:rowOff>
    </xdr:to>
    <xdr:cxnSp macro="">
      <xdr:nvCxnSpPr>
        <xdr:cNvPr id="666" name="直線コネクタ 665"/>
        <xdr:cNvCxnSpPr/>
      </xdr:nvCxnSpPr>
      <xdr:spPr>
        <a:xfrm flipV="1">
          <a:off x="15481300" y="1789720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113574</xdr:rowOff>
    </xdr:from>
    <xdr:to>
      <xdr:col>76</xdr:col>
      <xdr:colOff>165100</xdr:colOff>
      <xdr:row>105</xdr:row>
      <xdr:rowOff>43724</xdr:rowOff>
    </xdr:to>
    <xdr:sp macro="" textlink="">
      <xdr:nvSpPr>
        <xdr:cNvPr id="667" name="楕円 666"/>
        <xdr:cNvSpPr/>
      </xdr:nvSpPr>
      <xdr:spPr>
        <a:xfrm>
          <a:off x="14541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105592</xdr:rowOff>
    </xdr:from>
    <xdr:to>
      <xdr:col>81</xdr:col>
      <xdr:colOff>50800</xdr:colOff>
      <xdr:row>104</xdr:row>
      <xdr:rowOff>164374</xdr:rowOff>
    </xdr:to>
    <xdr:cxnSp macro="">
      <xdr:nvCxnSpPr>
        <xdr:cNvPr id="668" name="直線コネクタ 667"/>
        <xdr:cNvCxnSpPr/>
      </xdr:nvCxnSpPr>
      <xdr:spPr>
        <a:xfrm flipV="1">
          <a:off x="14592300" y="179363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9"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70"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1469</xdr:rowOff>
    </xdr:from>
    <xdr:ext cx="405111" cy="259045"/>
    <xdr:sp macro="" textlink="">
      <xdr:nvSpPr>
        <xdr:cNvPr id="671" name="n_1mainValue【公民館】&#10;有形固定資産減価償却率"/>
        <xdr:cNvSpPr txBox="1"/>
      </xdr:nvSpPr>
      <xdr:spPr>
        <a:xfrm>
          <a:off x="15266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60251</xdr:rowOff>
    </xdr:from>
    <xdr:ext cx="405111" cy="259045"/>
    <xdr:sp macro="" textlink="">
      <xdr:nvSpPr>
        <xdr:cNvPr id="672" name="n_2mainValue【公民館】&#10;有形固定資産減価償却率"/>
        <xdr:cNvSpPr txBox="1"/>
      </xdr:nvSpPr>
      <xdr:spPr>
        <a:xfrm>
          <a:off x="14389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01"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710" name="楕円 709"/>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711" name="【公民館】&#10;一人当たり面積該当値テキスト"/>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712" name="楕円 711"/>
        <xdr:cNvSpPr/>
      </xdr:nvSpPr>
      <xdr:spPr>
        <a:xfrm>
          <a:off x="2127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114300</xdr:rowOff>
    </xdr:to>
    <xdr:cxnSp macro="">
      <xdr:nvCxnSpPr>
        <xdr:cNvPr id="713" name="直線コネクタ 712"/>
        <xdr:cNvCxnSpPr/>
      </xdr:nvCxnSpPr>
      <xdr:spPr>
        <a:xfrm>
          <a:off x="21323300" y="1794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14" name="楕円 713"/>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114300</xdr:rowOff>
    </xdr:from>
    <xdr:to>
      <xdr:col>111</xdr:col>
      <xdr:colOff>177800</xdr:colOff>
      <xdr:row>104</xdr:row>
      <xdr:rowOff>114300</xdr:rowOff>
    </xdr:to>
    <xdr:cxnSp macro="">
      <xdr:nvCxnSpPr>
        <xdr:cNvPr id="715" name="直線コネクタ 714"/>
        <xdr:cNvCxnSpPr/>
      </xdr:nvCxnSpPr>
      <xdr:spPr>
        <a:xfrm>
          <a:off x="20434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16"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717" name="n_2aveValue【公民館】&#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10177</xdr:rowOff>
    </xdr:from>
    <xdr:ext cx="469744" cy="259045"/>
    <xdr:sp macro="" textlink="">
      <xdr:nvSpPr>
        <xdr:cNvPr id="718" name="n_1mainValue【公民館】&#10;一人当たり面積"/>
        <xdr:cNvSpPr txBox="1"/>
      </xdr:nvSpPr>
      <xdr:spPr>
        <a:xfrm>
          <a:off x="21075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719" name="n_2mainValue【公民館】&#10;一人当たり面積"/>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76200</xdr:colOff>
      <xdr:row>115</xdr:row>
      <xdr:rowOff>31750</xdr:rowOff>
    </xdr:from>
    <xdr:to>
      <xdr:col>120</xdr:col>
      <xdr:colOff>63500</xdr:colOff>
      <xdr:row>124</xdr:row>
      <xdr:rowOff>18142</xdr:rowOff>
    </xdr:to>
    <xdr:sp macro="" textlink="" fLocksText="0">
      <xdr:nvSpPr>
        <xdr:cNvPr id="723" name="テキスト ボックス 722"/>
        <xdr:cNvSpPr txBox="1"/>
      </xdr:nvSpPr>
      <xdr:spPr>
        <a:xfrm>
          <a:off x="838200" y="19748500"/>
          <a:ext cx="22085300" cy="152944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中越大震災からの災害復旧事業や、新市建設計画に基づく事業に取り組んだ結果、道路整備、罹災者公営住宅整備、学校の大規模改造といった規模の大きな資産が増えたことにより、</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道路</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橋梁・トンネル</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公営住宅</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認定子ども園・幼稚園・保育所</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学校施設</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の有形固定資産減価償却率は、類似団体内平均値と比べて低い傾向にある。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児童館</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の有形固定資産減価償却率は類似団体内平均の近傍値となっているため、今後も機能を維持しつつ、公共施設等総合管理計画に基づいた施設の適正化を進めていく。</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公民館</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については、有形固定資産減価償却率が高い傾向にあるが、公共施設等総合管理計画に基づき、構造躯体の健全性評価を踏まえた検討を行い、施設の適正化を進めていく。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273,296
271,048
891.06
130,966,458
129,402,762
404,535
70,862,140
151,038,185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71" name="楕円 70"/>
        <xdr:cNvSpPr/>
      </xdr:nvSpPr>
      <xdr:spPr>
        <a:xfrm>
          <a:off x="4584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18885</xdr:rowOff>
    </xdr:from>
    <xdr:ext cx="405111" cy="259045"/>
    <xdr:sp macro="" textlink="">
      <xdr:nvSpPr>
        <xdr:cNvPr id="72" name="【図書館】&#10;有形固定資産減価償却率該当値テキスト"/>
        <xdr:cNvSpPr txBox="1"/>
      </xdr:nvSpPr>
      <xdr:spPr>
        <a:xfrm>
          <a:off x="4673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3" name="楕円 72"/>
        <xdr:cNvSpPr/>
      </xdr:nvSpPr>
      <xdr:spPr>
        <a:xfrm>
          <a:off x="3746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46808</xdr:rowOff>
    </xdr:from>
    <xdr:to>
      <xdr:col>24</xdr:col>
      <xdr:colOff>63500</xdr:colOff>
      <xdr:row>37</xdr:row>
      <xdr:rowOff>63137</xdr:rowOff>
    </xdr:to>
    <xdr:cxnSp macro="">
      <xdr:nvCxnSpPr>
        <xdr:cNvPr id="74" name="直線コネクタ 73"/>
        <xdr:cNvCxnSpPr/>
      </xdr:nvCxnSpPr>
      <xdr:spPr>
        <a:xfrm flipV="1">
          <a:off x="3797300" y="639045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5" name="楕円 74"/>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92528</xdr:rowOff>
    </xdr:to>
    <xdr:cxnSp macro="">
      <xdr:nvCxnSpPr>
        <xdr:cNvPr id="76" name="直線コネクタ 75"/>
        <xdr:cNvCxnSpPr/>
      </xdr:nvCxnSpPr>
      <xdr:spPr>
        <a:xfrm flipV="1">
          <a:off x="2908300" y="64067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130464</xdr:rowOff>
    </xdr:from>
    <xdr:ext cx="405111" cy="259045"/>
    <xdr:sp macro="" textlink="">
      <xdr:nvSpPr>
        <xdr:cNvPr id="79" name="n_1mainValue【図書館】&#10;有形固定資産減価償却率"/>
        <xdr:cNvSpPr txBox="1"/>
      </xdr:nvSpPr>
      <xdr:spPr>
        <a:xfrm>
          <a:off x="3582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159855</xdr:rowOff>
    </xdr:from>
    <xdr:ext cx="405111" cy="259045"/>
    <xdr:sp macro="" textlink="">
      <xdr:nvSpPr>
        <xdr:cNvPr id="80" name="n_2mainValue【図書館】&#10;有形固定資産減価償却率"/>
        <xdr:cNvSpPr txBox="1"/>
      </xdr:nvSpPr>
      <xdr:spPr>
        <a:xfrm>
          <a:off x="2705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6" name="楕円 115"/>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17"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18" name="楕円 117"/>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19" name="直線コネクタ 118"/>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0" name="楕円 119"/>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21" name="直線コネクタ 120"/>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22"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24"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25"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62" name="楕円 161"/>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166387</xdr:rowOff>
    </xdr:from>
    <xdr:ext cx="405111" cy="259045"/>
    <xdr:sp macro="" textlink="">
      <xdr:nvSpPr>
        <xdr:cNvPr id="163" name="【体育館・プール】&#10;有形固定資産減価償却率該当値テキスト"/>
        <xdr:cNvSpPr txBox="1"/>
      </xdr:nvSpPr>
      <xdr:spPr>
        <a:xfrm>
          <a:off x="4673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159512</xdr:rowOff>
    </xdr:from>
    <xdr:to>
      <xdr:col>20</xdr:col>
      <xdr:colOff>38100</xdr:colOff>
      <xdr:row>59</xdr:row>
      <xdr:rowOff>89662</xdr:rowOff>
    </xdr:to>
    <xdr:sp macro="" textlink="">
      <xdr:nvSpPr>
        <xdr:cNvPr id="164" name="楕円 163"/>
        <xdr:cNvSpPr/>
      </xdr:nvSpPr>
      <xdr:spPr>
        <a:xfrm>
          <a:off x="3746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38862</xdr:rowOff>
    </xdr:to>
    <xdr:cxnSp macro="">
      <xdr:nvCxnSpPr>
        <xdr:cNvPr id="165" name="直線コネクタ 164"/>
        <xdr:cNvCxnSpPr/>
      </xdr:nvCxnSpPr>
      <xdr:spPr>
        <a:xfrm flipV="1">
          <a:off x="3797300" y="1013841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xdr:rowOff>
    </xdr:from>
    <xdr:to>
      <xdr:col>15</xdr:col>
      <xdr:colOff>101600</xdr:colOff>
      <xdr:row>59</xdr:row>
      <xdr:rowOff>112522</xdr:rowOff>
    </xdr:to>
    <xdr:sp macro="" textlink="">
      <xdr:nvSpPr>
        <xdr:cNvPr id="166" name="楕円 165"/>
        <xdr:cNvSpPr/>
      </xdr:nvSpPr>
      <xdr:spPr>
        <a:xfrm>
          <a:off x="2857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38862</xdr:rowOff>
    </xdr:from>
    <xdr:to>
      <xdr:col>19</xdr:col>
      <xdr:colOff>177800</xdr:colOff>
      <xdr:row>59</xdr:row>
      <xdr:rowOff>61722</xdr:rowOff>
    </xdr:to>
    <xdr:cxnSp macro="">
      <xdr:nvCxnSpPr>
        <xdr:cNvPr id="167" name="直線コネクタ 166"/>
        <xdr:cNvCxnSpPr/>
      </xdr:nvCxnSpPr>
      <xdr:spPr>
        <a:xfrm flipV="1">
          <a:off x="2908300" y="101544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106189</xdr:rowOff>
    </xdr:from>
    <xdr:ext cx="405111" cy="259045"/>
    <xdr:sp macro="" textlink="">
      <xdr:nvSpPr>
        <xdr:cNvPr id="170" name="n_1mainValue【体育館・プール】&#10;有形固定資産減価償却率"/>
        <xdr:cNvSpPr txBox="1"/>
      </xdr:nvSpPr>
      <xdr:spPr>
        <a:xfrm>
          <a:off x="3582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129049</xdr:rowOff>
    </xdr:from>
    <xdr:ext cx="405111" cy="259045"/>
    <xdr:sp macro="" textlink="">
      <xdr:nvSpPr>
        <xdr:cNvPr id="171" name="n_2mainValue【体育館・プール】&#10;有形固定資産減価償却率"/>
        <xdr:cNvSpPr txBox="1"/>
      </xdr:nvSpPr>
      <xdr:spPr>
        <a:xfrm>
          <a:off x="2705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200"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132080</xdr:rowOff>
    </xdr:from>
    <xdr:to>
      <xdr:col>55</xdr:col>
      <xdr:colOff>50800</xdr:colOff>
      <xdr:row>59</xdr:row>
      <xdr:rowOff>62230</xdr:rowOff>
    </xdr:to>
    <xdr:sp macro="" textlink="">
      <xdr:nvSpPr>
        <xdr:cNvPr id="209" name="楕円 208"/>
        <xdr:cNvSpPr/>
      </xdr:nvSpPr>
      <xdr:spPr>
        <a:xfrm>
          <a:off x="10426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154957</xdr:rowOff>
    </xdr:from>
    <xdr:ext cx="469744" cy="259045"/>
    <xdr:sp macro="" textlink="">
      <xdr:nvSpPr>
        <xdr:cNvPr id="210" name="【体育館・プール】&#10;一人当たり面積該当値テキスト"/>
        <xdr:cNvSpPr txBox="1"/>
      </xdr:nvSpPr>
      <xdr:spPr>
        <a:xfrm>
          <a:off x="105156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143510</xdr:rowOff>
    </xdr:from>
    <xdr:to>
      <xdr:col>50</xdr:col>
      <xdr:colOff>165100</xdr:colOff>
      <xdr:row>59</xdr:row>
      <xdr:rowOff>73660</xdr:rowOff>
    </xdr:to>
    <xdr:sp macro="" textlink="">
      <xdr:nvSpPr>
        <xdr:cNvPr id="211" name="楕円 210"/>
        <xdr:cNvSpPr/>
      </xdr:nvSpPr>
      <xdr:spPr>
        <a:xfrm>
          <a:off x="958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11430</xdr:rowOff>
    </xdr:from>
    <xdr:to>
      <xdr:col>55</xdr:col>
      <xdr:colOff>0</xdr:colOff>
      <xdr:row>59</xdr:row>
      <xdr:rowOff>22860</xdr:rowOff>
    </xdr:to>
    <xdr:cxnSp macro="">
      <xdr:nvCxnSpPr>
        <xdr:cNvPr id="212" name="直線コネクタ 211"/>
        <xdr:cNvCxnSpPr/>
      </xdr:nvCxnSpPr>
      <xdr:spPr>
        <a:xfrm flipV="1">
          <a:off x="9639300" y="101269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151130</xdr:rowOff>
    </xdr:from>
    <xdr:to>
      <xdr:col>46</xdr:col>
      <xdr:colOff>38100</xdr:colOff>
      <xdr:row>59</xdr:row>
      <xdr:rowOff>81280</xdr:rowOff>
    </xdr:to>
    <xdr:sp macro="" textlink="">
      <xdr:nvSpPr>
        <xdr:cNvPr id="213" name="楕円 212"/>
        <xdr:cNvSpPr/>
      </xdr:nvSpPr>
      <xdr:spPr>
        <a:xfrm>
          <a:off x="8699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22860</xdr:rowOff>
    </xdr:from>
    <xdr:to>
      <xdr:col>50</xdr:col>
      <xdr:colOff>114300</xdr:colOff>
      <xdr:row>59</xdr:row>
      <xdr:rowOff>30480</xdr:rowOff>
    </xdr:to>
    <xdr:cxnSp macro="">
      <xdr:nvCxnSpPr>
        <xdr:cNvPr id="214" name="直線コネクタ 213"/>
        <xdr:cNvCxnSpPr/>
      </xdr:nvCxnSpPr>
      <xdr:spPr>
        <a:xfrm flipV="1">
          <a:off x="8750300" y="101384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15"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16"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90187</xdr:rowOff>
    </xdr:from>
    <xdr:ext cx="469744" cy="259045"/>
    <xdr:sp macro="" textlink="">
      <xdr:nvSpPr>
        <xdr:cNvPr id="217" name="n_1mainValue【体育館・プール】&#10;一人当たり面積"/>
        <xdr:cNvSpPr txBox="1"/>
      </xdr:nvSpPr>
      <xdr:spPr>
        <a:xfrm>
          <a:off x="93917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97807</xdr:rowOff>
    </xdr:from>
    <xdr:ext cx="469744" cy="259045"/>
    <xdr:sp macro="" textlink="">
      <xdr:nvSpPr>
        <xdr:cNvPr id="218" name="n_2mainValue【体育館・プール】&#10;一人当たり面積"/>
        <xdr:cNvSpPr txBox="1"/>
      </xdr:nvSpPr>
      <xdr:spPr>
        <a:xfrm>
          <a:off x="8515427"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264"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265" name="フローチャート: 判断 264"/>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266" name="フローチャート: 判断 265"/>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267" name="フローチャート: 判断 266"/>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12064</xdr:rowOff>
    </xdr:from>
    <xdr:to>
      <xdr:col>24</xdr:col>
      <xdr:colOff>114300</xdr:colOff>
      <xdr:row>105</xdr:row>
      <xdr:rowOff>113664</xdr:rowOff>
    </xdr:to>
    <xdr:sp macro="" textlink="">
      <xdr:nvSpPr>
        <xdr:cNvPr id="273" name="楕円 272"/>
        <xdr:cNvSpPr/>
      </xdr:nvSpPr>
      <xdr:spPr>
        <a:xfrm>
          <a:off x="45847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161941</xdr:rowOff>
    </xdr:from>
    <xdr:ext cx="405111" cy="259045"/>
    <xdr:sp macro="" textlink="">
      <xdr:nvSpPr>
        <xdr:cNvPr id="274" name="【市民会館】&#10;有形固定資産減価償却率該当値テキスト"/>
        <xdr:cNvSpPr txBox="1"/>
      </xdr:nvSpPr>
      <xdr:spPr>
        <a:xfrm>
          <a:off x="4673600"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38736</xdr:rowOff>
    </xdr:from>
    <xdr:to>
      <xdr:col>20</xdr:col>
      <xdr:colOff>38100</xdr:colOff>
      <xdr:row>105</xdr:row>
      <xdr:rowOff>140336</xdr:rowOff>
    </xdr:to>
    <xdr:sp macro="" textlink="">
      <xdr:nvSpPr>
        <xdr:cNvPr id="275" name="楕円 274"/>
        <xdr:cNvSpPr/>
      </xdr:nvSpPr>
      <xdr:spPr>
        <a:xfrm>
          <a:off x="3746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62864</xdr:rowOff>
    </xdr:from>
    <xdr:to>
      <xdr:col>24</xdr:col>
      <xdr:colOff>63500</xdr:colOff>
      <xdr:row>105</xdr:row>
      <xdr:rowOff>89536</xdr:rowOff>
    </xdr:to>
    <xdr:cxnSp macro="">
      <xdr:nvCxnSpPr>
        <xdr:cNvPr id="276" name="直線コネクタ 275"/>
        <xdr:cNvCxnSpPr/>
      </xdr:nvCxnSpPr>
      <xdr:spPr>
        <a:xfrm flipV="1">
          <a:off x="3797300" y="180651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63500</xdr:rowOff>
    </xdr:from>
    <xdr:to>
      <xdr:col>15</xdr:col>
      <xdr:colOff>101600</xdr:colOff>
      <xdr:row>105</xdr:row>
      <xdr:rowOff>165100</xdr:rowOff>
    </xdr:to>
    <xdr:sp macro="" textlink="">
      <xdr:nvSpPr>
        <xdr:cNvPr id="277" name="楕円 276"/>
        <xdr:cNvSpPr/>
      </xdr:nvSpPr>
      <xdr:spPr>
        <a:xfrm>
          <a:off x="2857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89536</xdr:rowOff>
    </xdr:from>
    <xdr:to>
      <xdr:col>19</xdr:col>
      <xdr:colOff>177800</xdr:colOff>
      <xdr:row>105</xdr:row>
      <xdr:rowOff>114300</xdr:rowOff>
    </xdr:to>
    <xdr:cxnSp macro="">
      <xdr:nvCxnSpPr>
        <xdr:cNvPr id="278" name="直線コネクタ 277"/>
        <xdr:cNvCxnSpPr/>
      </xdr:nvCxnSpPr>
      <xdr:spPr>
        <a:xfrm flipV="1">
          <a:off x="2908300" y="180917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279"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280"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131463</xdr:rowOff>
    </xdr:from>
    <xdr:ext cx="405111" cy="259045"/>
    <xdr:sp macro="" textlink="">
      <xdr:nvSpPr>
        <xdr:cNvPr id="281" name="n_1mainValue【市民会館】&#10;有形固定資産減価償却率"/>
        <xdr:cNvSpPr txBox="1"/>
      </xdr:nvSpPr>
      <xdr:spPr>
        <a:xfrm>
          <a:off x="3582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156227</xdr:rowOff>
    </xdr:from>
    <xdr:ext cx="405111" cy="259045"/>
    <xdr:sp macro="" textlink="">
      <xdr:nvSpPr>
        <xdr:cNvPr id="282" name="n_2mainValue【市民会館】&#10;有形固定資産減価償却率"/>
        <xdr:cNvSpPr txBox="1"/>
      </xdr:nvSpPr>
      <xdr:spPr>
        <a:xfrm>
          <a:off x="2705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3" name="直線コネクタ 2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4" name="テキスト ボックス 2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5" name="直線コネクタ 2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6" name="テキスト ボックス 2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9" name="直線コネクタ 2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0" name="テキスト ボックス 2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1" name="直線コネクタ 3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2" name="テキスト ボックス 3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4" name="テキスト ボックス 3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06" name="直線コネクタ 305"/>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07"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08" name="直線コネクタ 30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09"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10" name="直線コネクタ 309"/>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11"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12" name="フローチャート: 判断 311"/>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13" name="フローチャート: 判断 312"/>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14" name="フローチャート: 判断 313"/>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5" name="テキスト ボックス 3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6" name="テキスト ボックス 3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7" name="テキスト ボックス 3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8" name="テキスト ボックス 3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9" name="テキスト ボックス 3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320" name="楕円 319"/>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48277</xdr:rowOff>
    </xdr:from>
    <xdr:ext cx="469744" cy="259045"/>
    <xdr:sp macro="" textlink="">
      <xdr:nvSpPr>
        <xdr:cNvPr id="321" name="【市民会館】&#10;一人当たり面積該当値テキスト"/>
        <xdr:cNvSpPr txBox="1"/>
      </xdr:nvSpPr>
      <xdr:spPr>
        <a:xfrm>
          <a:off x="10515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22" name="楕円 321"/>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323" name="直線コネクタ 322"/>
        <xdr:cNvCxnSpPr/>
      </xdr:nvCxnSpPr>
      <xdr:spPr>
        <a:xfrm>
          <a:off x="9639300" y="1790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33020</xdr:rowOff>
    </xdr:from>
    <xdr:to>
      <xdr:col>46</xdr:col>
      <xdr:colOff>38100</xdr:colOff>
      <xdr:row>104</xdr:row>
      <xdr:rowOff>134620</xdr:rowOff>
    </xdr:to>
    <xdr:sp macro="" textlink="">
      <xdr:nvSpPr>
        <xdr:cNvPr id="324" name="楕円 323"/>
        <xdr:cNvSpPr/>
      </xdr:nvSpPr>
      <xdr:spPr>
        <a:xfrm>
          <a:off x="8699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83820</xdr:rowOff>
    </xdr:to>
    <xdr:cxnSp macro="">
      <xdr:nvCxnSpPr>
        <xdr:cNvPr id="325" name="直線コネクタ 324"/>
        <xdr:cNvCxnSpPr/>
      </xdr:nvCxnSpPr>
      <xdr:spPr>
        <a:xfrm flipV="1">
          <a:off x="8750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326"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327"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143527</xdr:rowOff>
    </xdr:from>
    <xdr:ext cx="469744" cy="259045"/>
    <xdr:sp macro="" textlink="">
      <xdr:nvSpPr>
        <xdr:cNvPr id="328" name="n_1main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151147</xdr:rowOff>
    </xdr:from>
    <xdr:ext cx="469744" cy="259045"/>
    <xdr:sp macro="" textlink="">
      <xdr:nvSpPr>
        <xdr:cNvPr id="329" name="n_2mainValue【市民会館】&#10;一人当たり面積"/>
        <xdr:cNvSpPr txBox="1"/>
      </xdr:nvSpPr>
      <xdr:spPr>
        <a:xfrm>
          <a:off x="8515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1" name="直線コネクタ 34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2" name="テキスト ボックス 34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3" name="直線コネクタ 34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4" name="テキスト ボックス 34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5" name="直線コネクタ 34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6" name="テキスト ボックス 34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7" name="直線コネクタ 34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8" name="テキスト ボックス 34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352" name="直線コネクタ 351"/>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353"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354" name="直線コネクタ 353"/>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355"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356" name="直線コネクタ 355"/>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57"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58" name="フローチャート: 判断 357"/>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59" name="フローチャート: 判断 358"/>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60" name="フローチャート: 判断 359"/>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34544</xdr:rowOff>
    </xdr:from>
    <xdr:to>
      <xdr:col>85</xdr:col>
      <xdr:colOff>177800</xdr:colOff>
      <xdr:row>37</xdr:row>
      <xdr:rowOff>136144</xdr:rowOff>
    </xdr:to>
    <xdr:sp macro="" textlink="">
      <xdr:nvSpPr>
        <xdr:cNvPr id="366" name="楕円 365"/>
        <xdr:cNvSpPr/>
      </xdr:nvSpPr>
      <xdr:spPr>
        <a:xfrm>
          <a:off x="16268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57421</xdr:rowOff>
    </xdr:from>
    <xdr:ext cx="405111" cy="259045"/>
    <xdr:sp macro="" textlink="">
      <xdr:nvSpPr>
        <xdr:cNvPr id="367" name="【一般廃棄物処理施設】&#10;有形固定資産減価償却率該当値テキスト"/>
        <xdr:cNvSpPr txBox="1"/>
      </xdr:nvSpPr>
      <xdr:spPr>
        <a:xfrm>
          <a:off x="16357600"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119126</xdr:rowOff>
    </xdr:from>
    <xdr:to>
      <xdr:col>81</xdr:col>
      <xdr:colOff>101600</xdr:colOff>
      <xdr:row>38</xdr:row>
      <xdr:rowOff>49276</xdr:rowOff>
    </xdr:to>
    <xdr:sp macro="" textlink="">
      <xdr:nvSpPr>
        <xdr:cNvPr id="368" name="楕円 367"/>
        <xdr:cNvSpPr/>
      </xdr:nvSpPr>
      <xdr:spPr>
        <a:xfrm>
          <a:off x="15430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85344</xdr:rowOff>
    </xdr:from>
    <xdr:to>
      <xdr:col>85</xdr:col>
      <xdr:colOff>127000</xdr:colOff>
      <xdr:row>37</xdr:row>
      <xdr:rowOff>169926</xdr:rowOff>
    </xdr:to>
    <xdr:cxnSp macro="">
      <xdr:nvCxnSpPr>
        <xdr:cNvPr id="369" name="直線コネクタ 368"/>
        <xdr:cNvCxnSpPr/>
      </xdr:nvCxnSpPr>
      <xdr:spPr>
        <a:xfrm flipV="1">
          <a:off x="15481300" y="642899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34544</xdr:rowOff>
    </xdr:from>
    <xdr:to>
      <xdr:col>76</xdr:col>
      <xdr:colOff>165100</xdr:colOff>
      <xdr:row>38</xdr:row>
      <xdr:rowOff>136144</xdr:rowOff>
    </xdr:to>
    <xdr:sp macro="" textlink="">
      <xdr:nvSpPr>
        <xdr:cNvPr id="370" name="楕円 369"/>
        <xdr:cNvSpPr/>
      </xdr:nvSpPr>
      <xdr:spPr>
        <a:xfrm>
          <a:off x="14541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169926</xdr:rowOff>
    </xdr:from>
    <xdr:to>
      <xdr:col>81</xdr:col>
      <xdr:colOff>50800</xdr:colOff>
      <xdr:row>38</xdr:row>
      <xdr:rowOff>85344</xdr:rowOff>
    </xdr:to>
    <xdr:cxnSp macro="">
      <xdr:nvCxnSpPr>
        <xdr:cNvPr id="371" name="直線コネクタ 370"/>
        <xdr:cNvCxnSpPr/>
      </xdr:nvCxnSpPr>
      <xdr:spPr>
        <a:xfrm flipV="1">
          <a:off x="14592300" y="65135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372"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73"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40403</xdr:rowOff>
    </xdr:from>
    <xdr:ext cx="405111" cy="259045"/>
    <xdr:sp macro="" textlink="">
      <xdr:nvSpPr>
        <xdr:cNvPr id="374" name="n_1mainValue【一般廃棄物処理施設】&#10;有形固定資産減価償却率"/>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375" name="n_2mainValue【一般廃棄物処理施設】&#10;有形固定資産減価償却率"/>
        <xdr:cNvSpPr txBox="1"/>
      </xdr:nvSpPr>
      <xdr:spPr>
        <a:xfrm>
          <a:off x="14389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7" name="テキスト ボックス 38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89" name="テキスト ボックス 38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391" name="テキスト ボックス 39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393" name="テキスト ボックス 39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5" name="テキスト ボックス 39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399" name="直線コネクタ 398"/>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00"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01" name="直線コネクタ 400"/>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02"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03" name="直線コネクタ 402"/>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04"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05" name="フローチャート: 判断 404"/>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06" name="フローチャート: 判断 405"/>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07" name="フローチャート: 判断 406"/>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138240</xdr:rowOff>
    </xdr:from>
    <xdr:to>
      <xdr:col>116</xdr:col>
      <xdr:colOff>114300</xdr:colOff>
      <xdr:row>36</xdr:row>
      <xdr:rowOff>68390</xdr:rowOff>
    </xdr:to>
    <xdr:sp macro="" textlink="">
      <xdr:nvSpPr>
        <xdr:cNvPr id="413" name="楕円 412"/>
        <xdr:cNvSpPr/>
      </xdr:nvSpPr>
      <xdr:spPr>
        <a:xfrm>
          <a:off x="221107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161117</xdr:rowOff>
    </xdr:from>
    <xdr:ext cx="534377" cy="259045"/>
    <xdr:sp macro="" textlink="">
      <xdr:nvSpPr>
        <xdr:cNvPr id="414" name="【一般廃棄物処理施設】&#10;一人当たり有形固定資産（償却資産）額該当値テキスト"/>
        <xdr:cNvSpPr txBox="1"/>
      </xdr:nvSpPr>
      <xdr:spPr>
        <a:xfrm>
          <a:off x="22199600" y="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155613</xdr:rowOff>
    </xdr:from>
    <xdr:to>
      <xdr:col>112</xdr:col>
      <xdr:colOff>38100</xdr:colOff>
      <xdr:row>36</xdr:row>
      <xdr:rowOff>85763</xdr:rowOff>
    </xdr:to>
    <xdr:sp macro="" textlink="">
      <xdr:nvSpPr>
        <xdr:cNvPr id="415" name="楕円 414"/>
        <xdr:cNvSpPr/>
      </xdr:nvSpPr>
      <xdr:spPr>
        <a:xfrm>
          <a:off x="21272500" y="61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17590</xdr:rowOff>
    </xdr:from>
    <xdr:to>
      <xdr:col>116</xdr:col>
      <xdr:colOff>63500</xdr:colOff>
      <xdr:row>36</xdr:row>
      <xdr:rowOff>34963</xdr:rowOff>
    </xdr:to>
    <xdr:cxnSp macro="">
      <xdr:nvCxnSpPr>
        <xdr:cNvPr id="416" name="直線コネクタ 415"/>
        <xdr:cNvCxnSpPr/>
      </xdr:nvCxnSpPr>
      <xdr:spPr>
        <a:xfrm flipV="1">
          <a:off x="21323300" y="6189790"/>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169672</xdr:rowOff>
    </xdr:from>
    <xdr:to>
      <xdr:col>107</xdr:col>
      <xdr:colOff>101600</xdr:colOff>
      <xdr:row>36</xdr:row>
      <xdr:rowOff>99822</xdr:rowOff>
    </xdr:to>
    <xdr:sp macro="" textlink="">
      <xdr:nvSpPr>
        <xdr:cNvPr id="417" name="楕円 416"/>
        <xdr:cNvSpPr/>
      </xdr:nvSpPr>
      <xdr:spPr>
        <a:xfrm>
          <a:off x="20383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34963</xdr:rowOff>
    </xdr:from>
    <xdr:to>
      <xdr:col>111</xdr:col>
      <xdr:colOff>177800</xdr:colOff>
      <xdr:row>36</xdr:row>
      <xdr:rowOff>49022</xdr:rowOff>
    </xdr:to>
    <xdr:cxnSp macro="">
      <xdr:nvCxnSpPr>
        <xdr:cNvPr id="418" name="直線コネクタ 417"/>
        <xdr:cNvCxnSpPr/>
      </xdr:nvCxnSpPr>
      <xdr:spPr>
        <a:xfrm flipV="1">
          <a:off x="20434300" y="620716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118330</xdr:rowOff>
    </xdr:from>
    <xdr:ext cx="534377" cy="259045"/>
    <xdr:sp macro="" textlink="">
      <xdr:nvSpPr>
        <xdr:cNvPr id="419"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142511</xdr:rowOff>
    </xdr:from>
    <xdr:ext cx="534377" cy="259045"/>
    <xdr:sp macro="" textlink="">
      <xdr:nvSpPr>
        <xdr:cNvPr id="420" name="n_2aveValue【一般廃棄物処理施設】&#10;一人当たり有形固定資産（償却資産）額"/>
        <xdr:cNvSpPr txBox="1"/>
      </xdr:nvSpPr>
      <xdr:spPr>
        <a:xfrm>
          <a:off x="20167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102290</xdr:rowOff>
    </xdr:from>
    <xdr:ext cx="534377" cy="259045"/>
    <xdr:sp macro="" textlink="">
      <xdr:nvSpPr>
        <xdr:cNvPr id="421" name="n_1mainValue【一般廃棄物処理施設】&#10;一人当たり有形固定資産（償却資産）額"/>
        <xdr:cNvSpPr txBox="1"/>
      </xdr:nvSpPr>
      <xdr:spPr>
        <a:xfrm>
          <a:off x="21043411" y="59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116349</xdr:rowOff>
    </xdr:from>
    <xdr:ext cx="534377" cy="259045"/>
    <xdr:sp macro="" textlink="">
      <xdr:nvSpPr>
        <xdr:cNvPr id="422" name="n_2mainValue【一般廃棄物処理施設】&#10;一人当たり有形固定資産（償却資産）額"/>
        <xdr:cNvSpPr txBox="1"/>
      </xdr:nvSpPr>
      <xdr:spPr>
        <a:xfrm>
          <a:off x="20167111" y="594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4" name="テキスト ボックス 43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2" name="テキスト ボックス 4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46" name="直線コネクタ 445"/>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47"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48" name="直線コネクタ 447"/>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49"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50" name="直線コネクタ 449"/>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451"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452" name="フローチャート: 判断 451"/>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453" name="フローチャート: 判断 452"/>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454" name="フローチャート: 判断 453"/>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19685</xdr:rowOff>
    </xdr:from>
    <xdr:to>
      <xdr:col>85</xdr:col>
      <xdr:colOff>177800</xdr:colOff>
      <xdr:row>58</xdr:row>
      <xdr:rowOff>121285</xdr:rowOff>
    </xdr:to>
    <xdr:sp macro="" textlink="">
      <xdr:nvSpPr>
        <xdr:cNvPr id="460" name="楕円 459"/>
        <xdr:cNvSpPr/>
      </xdr:nvSpPr>
      <xdr:spPr>
        <a:xfrm>
          <a:off x="16268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42562</xdr:rowOff>
    </xdr:from>
    <xdr:ext cx="405111" cy="259045"/>
    <xdr:sp macro="" textlink="">
      <xdr:nvSpPr>
        <xdr:cNvPr id="461" name="【保健センター・保健所】&#10;有形固定資産減価償却率該当値テキスト"/>
        <xdr:cNvSpPr txBox="1"/>
      </xdr:nvSpPr>
      <xdr:spPr>
        <a:xfrm>
          <a:off x="163576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462" name="楕円 461"/>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70485</xdr:rowOff>
    </xdr:from>
    <xdr:to>
      <xdr:col>85</xdr:col>
      <xdr:colOff>127000</xdr:colOff>
      <xdr:row>58</xdr:row>
      <xdr:rowOff>95250</xdr:rowOff>
    </xdr:to>
    <xdr:cxnSp macro="">
      <xdr:nvCxnSpPr>
        <xdr:cNvPr id="463" name="直線コネクタ 462"/>
        <xdr:cNvCxnSpPr/>
      </xdr:nvCxnSpPr>
      <xdr:spPr>
        <a:xfrm flipV="1">
          <a:off x="15481300" y="100145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464" name="楕円 463"/>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121920</xdr:rowOff>
    </xdr:to>
    <xdr:cxnSp macro="">
      <xdr:nvCxnSpPr>
        <xdr:cNvPr id="465" name="直線コネクタ 464"/>
        <xdr:cNvCxnSpPr/>
      </xdr:nvCxnSpPr>
      <xdr:spPr>
        <a:xfrm flipV="1">
          <a:off x="14592300" y="10039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466"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467" name="n_2aveValue【保健センター・保健所】&#10;有形固定資産減価償却率"/>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468" name="n_1mainValue【保健センター・保健所】&#10;有形固定資産減価償却率"/>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469" name="n_2mainValue【保健センター・保健所】&#10;有形固定資産減価償却率"/>
        <xdr:cNvSpPr txBox="1"/>
      </xdr:nvSpPr>
      <xdr:spPr>
        <a:xfrm>
          <a:off x="14389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491" name="直線コネクタ 490"/>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9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93" name="直線コネクタ 49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94"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95" name="直線コネクタ 494"/>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496"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497" name="フローチャート: 判断 496"/>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498" name="フローチャート: 判断 497"/>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499" name="フローチャート: 判断 498"/>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05" name="楕円 504"/>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506"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07" name="楕円 506"/>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508" name="直線コネクタ 507"/>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509" name="楕円 508"/>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510" name="直線コネクタ 509"/>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11"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12"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513"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14"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5" name="テキスト ボックス 52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6" name="直線コネクタ 52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27" name="テキスト ボックス 52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8" name="直線コネクタ 52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29" name="テキスト ボックス 52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0" name="直線コネクタ 52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1" name="テキスト ボックス 53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2" name="直線コネクタ 53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3" name="テキスト ボックス 53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37" name="直線コネクタ 536"/>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38"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39" name="直線コネクタ 538"/>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40"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41" name="直線コネクタ 540"/>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542"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43" name="フローチャート: 判断 542"/>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44" name="フローチャート: 判断 543"/>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45" name="フローチャート: 判断 544"/>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551" name="楕円 550"/>
        <xdr:cNvSpPr/>
      </xdr:nvSpPr>
      <xdr:spPr>
        <a:xfrm>
          <a:off x="16268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36592</xdr:rowOff>
    </xdr:from>
    <xdr:ext cx="405111" cy="259045"/>
    <xdr:sp macro="" textlink="">
      <xdr:nvSpPr>
        <xdr:cNvPr id="552" name="【消防施設】&#10;有形固定資産減価償却率該当値テキスト"/>
        <xdr:cNvSpPr txBox="1"/>
      </xdr:nvSpPr>
      <xdr:spPr>
        <a:xfrm>
          <a:off x="16357600"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553" name="楕円 552"/>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108965</xdr:rowOff>
    </xdr:from>
    <xdr:to>
      <xdr:col>85</xdr:col>
      <xdr:colOff>127000</xdr:colOff>
      <xdr:row>83</xdr:row>
      <xdr:rowOff>152400</xdr:rowOff>
    </xdr:to>
    <xdr:cxnSp macro="">
      <xdr:nvCxnSpPr>
        <xdr:cNvPr id="554" name="直線コネクタ 553"/>
        <xdr:cNvCxnSpPr/>
      </xdr:nvCxnSpPr>
      <xdr:spPr>
        <a:xfrm flipV="1">
          <a:off x="15481300" y="1433931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555" name="楕円 554"/>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152400</xdr:rowOff>
    </xdr:from>
    <xdr:to>
      <xdr:col>81</xdr:col>
      <xdr:colOff>50800</xdr:colOff>
      <xdr:row>84</xdr:row>
      <xdr:rowOff>15239</xdr:rowOff>
    </xdr:to>
    <xdr:cxnSp macro="">
      <xdr:nvCxnSpPr>
        <xdr:cNvPr id="556" name="直線コネクタ 555"/>
        <xdr:cNvCxnSpPr/>
      </xdr:nvCxnSpPr>
      <xdr:spPr>
        <a:xfrm flipV="1">
          <a:off x="14592300" y="14382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557"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558"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559" name="n_1mainValue【消防施設】&#10;有形固定資産減価償却率"/>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560" name="n_2mainValue【消防施設】&#10;有形固定資産減価償却率"/>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1" name="テキスト ボックス 57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85" name="直線コネクタ 58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7" name="直線コネクタ 58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8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89" name="直線コネクタ 58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590"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1" name="フローチャート: 判断 59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2" name="フローチャート: 判断 59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93" name="フローチャート: 判断 59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4" name="テキスト ボックス 5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5" name="テキスト ボックス 5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6" name="テキスト ボックス 5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7" name="テキスト ボックス 5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8" name="テキスト ボックス 5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599" name="楕円 598"/>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00" name="【消防施設】&#10;一人当たり面積該当値テキスト"/>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01" name="楕円 600"/>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602" name="直線コネクタ 601"/>
        <xdr:cNvCxnSpPr/>
      </xdr:nvCxnSpPr>
      <xdr:spPr>
        <a:xfrm>
          <a:off x="21323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603" name="楕円 602"/>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133350</xdr:rowOff>
    </xdr:to>
    <xdr:cxnSp macro="">
      <xdr:nvCxnSpPr>
        <xdr:cNvPr id="604" name="直線コネクタ 603"/>
        <xdr:cNvCxnSpPr/>
      </xdr:nvCxnSpPr>
      <xdr:spPr>
        <a:xfrm flipV="1">
          <a:off x="20434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05"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06"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07" name="n_1mainValue【消防施設】&#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608" name="n_2mainValue【消防施設】&#10;一人当たり面積"/>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9" name="テキスト ボックス 6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1" name="テキスト ボックス 6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9" name="テキスト ボックス 6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33" name="直線コネクタ 632"/>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34"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35" name="直線コネクタ 634"/>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6"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7" name="直線コネクタ 636"/>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69232</xdr:rowOff>
    </xdr:from>
    <xdr:ext cx="405111" cy="259045"/>
    <xdr:sp macro="" textlink="">
      <xdr:nvSpPr>
        <xdr:cNvPr id="638" name="【庁舎】&#10;有形固定資産減価償却率平均値テキスト"/>
        <xdr:cNvSpPr txBox="1"/>
      </xdr:nvSpPr>
      <xdr:spPr>
        <a:xfrm>
          <a:off x="16357600" y="1790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39" name="フローチャート: 判断 638"/>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0" name="フローチャート: 判断 639"/>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41" name="フローチャート: 判断 640"/>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647" name="楕円 646"/>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648" name="【庁舎】&#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164464</xdr:rowOff>
    </xdr:from>
    <xdr:to>
      <xdr:col>81</xdr:col>
      <xdr:colOff>101600</xdr:colOff>
      <xdr:row>107</xdr:row>
      <xdr:rowOff>94614</xdr:rowOff>
    </xdr:to>
    <xdr:sp macro="" textlink="">
      <xdr:nvSpPr>
        <xdr:cNvPr id="649" name="楕円 648"/>
        <xdr:cNvSpPr/>
      </xdr:nvSpPr>
      <xdr:spPr>
        <a:xfrm>
          <a:off x="15430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43814</xdr:rowOff>
    </xdr:to>
    <xdr:cxnSp macro="">
      <xdr:nvCxnSpPr>
        <xdr:cNvPr id="650" name="直線コネクタ 649"/>
        <xdr:cNvCxnSpPr/>
      </xdr:nvCxnSpPr>
      <xdr:spPr>
        <a:xfrm flipV="1">
          <a:off x="15481300" y="183565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651" name="楕円 650"/>
        <xdr:cNvSpPr/>
      </xdr:nvSpPr>
      <xdr:spPr>
        <a:xfrm>
          <a:off x="14541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43814</xdr:rowOff>
    </xdr:from>
    <xdr:to>
      <xdr:col>81</xdr:col>
      <xdr:colOff>50800</xdr:colOff>
      <xdr:row>107</xdr:row>
      <xdr:rowOff>74295</xdr:rowOff>
    </xdr:to>
    <xdr:cxnSp macro="">
      <xdr:nvCxnSpPr>
        <xdr:cNvPr id="652" name="直線コネクタ 651"/>
        <xdr:cNvCxnSpPr/>
      </xdr:nvCxnSpPr>
      <xdr:spPr>
        <a:xfrm flipV="1">
          <a:off x="14592300" y="183889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653"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654"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85741</xdr:rowOff>
    </xdr:from>
    <xdr:ext cx="405111" cy="259045"/>
    <xdr:sp macro="" textlink="">
      <xdr:nvSpPr>
        <xdr:cNvPr id="655" name="n_1mainValue【庁舎】&#10;有形固定資産減価償却率"/>
        <xdr:cNvSpPr txBox="1"/>
      </xdr:nvSpPr>
      <xdr:spPr>
        <a:xfrm>
          <a:off x="152660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656" name="n_2mainValue【庁舎】&#10;有形固定資産減価償却率"/>
        <xdr:cNvSpPr txBox="1"/>
      </xdr:nvSpPr>
      <xdr:spPr>
        <a:xfrm>
          <a:off x="14389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7" name="直線コネクタ 6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8" name="テキスト ボックス 6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9" name="直線コネクタ 6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0" name="テキスト ボックス 6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1" name="直線コネクタ 6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2" name="テキスト ボックス 6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3" name="直線コネクタ 6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4" name="テキスト ボックス 6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5" name="直線コネクタ 6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6" name="テキスト ボックス 6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680" name="直線コネクタ 679"/>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681"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682" name="直線コネクタ 681"/>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683"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684" name="直線コネクタ 683"/>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85"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86" name="フローチャート: 判断 685"/>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687" name="フローチャート: 判断 686"/>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688" name="フローチャート: 判断 687"/>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151130</xdr:rowOff>
    </xdr:from>
    <xdr:to>
      <xdr:col>116</xdr:col>
      <xdr:colOff>114300</xdr:colOff>
      <xdr:row>101</xdr:row>
      <xdr:rowOff>81280</xdr:rowOff>
    </xdr:to>
    <xdr:sp macro="" textlink="">
      <xdr:nvSpPr>
        <xdr:cNvPr id="694" name="楕円 693"/>
        <xdr:cNvSpPr/>
      </xdr:nvSpPr>
      <xdr:spPr>
        <a:xfrm>
          <a:off x="22110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104157</xdr:rowOff>
    </xdr:from>
    <xdr:ext cx="469744" cy="259045"/>
    <xdr:sp macro="" textlink="">
      <xdr:nvSpPr>
        <xdr:cNvPr id="695" name="【庁舎】&#10;一人当たり面積該当値テキスト"/>
        <xdr:cNvSpPr txBox="1"/>
      </xdr:nvSpPr>
      <xdr:spPr>
        <a:xfrm>
          <a:off x="22199600" y="172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158750</xdr:rowOff>
    </xdr:from>
    <xdr:to>
      <xdr:col>112</xdr:col>
      <xdr:colOff>38100</xdr:colOff>
      <xdr:row>101</xdr:row>
      <xdr:rowOff>88900</xdr:rowOff>
    </xdr:to>
    <xdr:sp macro="" textlink="">
      <xdr:nvSpPr>
        <xdr:cNvPr id="696" name="楕円 695"/>
        <xdr:cNvSpPr/>
      </xdr:nvSpPr>
      <xdr:spPr>
        <a:xfrm>
          <a:off x="21272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30480</xdr:rowOff>
    </xdr:from>
    <xdr:to>
      <xdr:col>116</xdr:col>
      <xdr:colOff>63500</xdr:colOff>
      <xdr:row>101</xdr:row>
      <xdr:rowOff>38100</xdr:rowOff>
    </xdr:to>
    <xdr:cxnSp macro="">
      <xdr:nvCxnSpPr>
        <xdr:cNvPr id="697" name="直線コネクタ 696"/>
        <xdr:cNvCxnSpPr/>
      </xdr:nvCxnSpPr>
      <xdr:spPr>
        <a:xfrm flipV="1">
          <a:off x="21323300" y="17346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166370</xdr:rowOff>
    </xdr:from>
    <xdr:to>
      <xdr:col>107</xdr:col>
      <xdr:colOff>101600</xdr:colOff>
      <xdr:row>101</xdr:row>
      <xdr:rowOff>96520</xdr:rowOff>
    </xdr:to>
    <xdr:sp macro="" textlink="">
      <xdr:nvSpPr>
        <xdr:cNvPr id="698" name="楕円 697"/>
        <xdr:cNvSpPr/>
      </xdr:nvSpPr>
      <xdr:spPr>
        <a:xfrm>
          <a:off x="20383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38100</xdr:rowOff>
    </xdr:from>
    <xdr:to>
      <xdr:col>111</xdr:col>
      <xdr:colOff>177800</xdr:colOff>
      <xdr:row>101</xdr:row>
      <xdr:rowOff>45720</xdr:rowOff>
    </xdr:to>
    <xdr:cxnSp macro="">
      <xdr:nvCxnSpPr>
        <xdr:cNvPr id="699" name="直線コネクタ 698"/>
        <xdr:cNvCxnSpPr/>
      </xdr:nvCxnSpPr>
      <xdr:spPr>
        <a:xfrm flipV="1">
          <a:off x="20434300" y="17354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00"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01"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105427</xdr:rowOff>
    </xdr:from>
    <xdr:ext cx="469744" cy="259045"/>
    <xdr:sp macro="" textlink="">
      <xdr:nvSpPr>
        <xdr:cNvPr id="702" name="n_1mainValue【庁舎】&#10;一人当たり面積"/>
        <xdr:cNvSpPr txBox="1"/>
      </xdr:nvSpPr>
      <xdr:spPr>
        <a:xfrm>
          <a:off x="210757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113047</xdr:rowOff>
    </xdr:from>
    <xdr:ext cx="469744" cy="259045"/>
    <xdr:sp macro="" textlink="">
      <xdr:nvSpPr>
        <xdr:cNvPr id="703" name="n_2mainValue【庁舎】&#10;一人当たり面積"/>
        <xdr:cNvSpPr txBox="1"/>
      </xdr:nvSpPr>
      <xdr:spPr>
        <a:xfrm>
          <a:off x="2019942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76200</xdr:colOff>
      <xdr:row>115</xdr:row>
      <xdr:rowOff>31750</xdr:rowOff>
    </xdr:from>
    <xdr:to>
      <xdr:col>120</xdr:col>
      <xdr:colOff>63500</xdr:colOff>
      <xdr:row>123</xdr:row>
      <xdr:rowOff>159905</xdr:rowOff>
    </xdr:to>
    <xdr:sp macro="" textlink="" fLocksText="0">
      <xdr:nvSpPr>
        <xdr:cNvPr id="707" name="テキスト ボックス 706"/>
        <xdr:cNvSpPr txBox="1"/>
      </xdr:nvSpPr>
      <xdr:spPr>
        <a:xfrm>
          <a:off x="838200" y="19748500"/>
          <a:ext cx="22085300" cy="149975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については、平成２１年度の消防本部庁舎建設、平成２３年度の市役所新庁舎建設により規模の大きな資産が増えたことで、有形固定資産減価償却率は類似団体内平均値と比べて低い傾向にある。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の有形固定資産減価償却率は類似団体内平均の近傍値となっているため、今後も機能を維持しつつ、公共施設等総合管理計画に基づいた施設の適正化を進めていく。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体育館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・プール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保健センター・保健所</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の有形固定資産減価償却率は高い傾向にあるが、公共施設等総合管理計画に基づき、構造躯体の健全性評価を踏まえた検討を行い、施設の適正化を進めていく。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273,296
271,048
891.06
130,966,458
129,402,762
404,535
70,862,140
151,038,185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多くを占める三大都市圏の特例市と産業構造が異なり、歳入に占める自主財源の割合がそれほど高くないことや、特例市中３番目に広い市域を有することにより行政経費が割高であることから、指数は類似団体内では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引き続き、行政経費の見直しと市税徴収率向上等による自主財源の確保に取り組み、財政基盤の強化に努める。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歳出面では、私立認可保育所運営費等の増加により扶助費が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％増、除排雪経費等の増加により維持補修費が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％増となり、総額では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一方、歳入面では、前年度比、市税が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％の増となったものの、地方交付税が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％の減となり、総額で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ポイント増加し、類似団体平均より低い水準にあることから、より一層、税収の増に努めるとともに、行政経費の徹底した見直しを行い、経常経費の節減に努める。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7438</xdr:rowOff>
    </xdr:from>
    <xdr:to>
      <xdr:col>23</xdr:col>
      <xdr:colOff>133350</xdr:colOff>
      <xdr:row>63</xdr:row>
      <xdr:rowOff>48804</xdr:rowOff>
    </xdr:to>
    <xdr:cxnSp macro="">
      <xdr:nvCxnSpPr>
        <xdr:cNvPr id="134" name="直線コネクタ 133"/>
        <xdr:cNvCxnSpPr/>
      </xdr:nvCxnSpPr>
      <xdr:spPr>
        <a:xfrm>
          <a:off x="4114800" y="10808788"/>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115933</xdr:rowOff>
    </xdr:from>
    <xdr:to>
      <xdr:col>19</xdr:col>
      <xdr:colOff>133350</xdr:colOff>
      <xdr:row>63</xdr:row>
      <xdr:rowOff>7438</xdr:rowOff>
    </xdr:to>
    <xdr:cxnSp macro="">
      <xdr:nvCxnSpPr>
        <xdr:cNvPr id="137" name="直線コネクタ 136"/>
        <xdr:cNvCxnSpPr/>
      </xdr:nvCxnSpPr>
      <xdr:spPr>
        <a:xfrm>
          <a:off x="3225800" y="10574383"/>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115933</xdr:rowOff>
    </xdr:from>
    <xdr:to>
      <xdr:col>15</xdr:col>
      <xdr:colOff>82550</xdr:colOff>
      <xdr:row>62</xdr:row>
      <xdr:rowOff>103051</xdr:rowOff>
    </xdr:to>
    <xdr:cxnSp macro="">
      <xdr:nvCxnSpPr>
        <xdr:cNvPr id="140" name="直線コネクタ 139"/>
        <xdr:cNvCxnSpPr/>
      </xdr:nvCxnSpPr>
      <xdr:spPr>
        <a:xfrm flipV="1">
          <a:off x="2336800" y="10574383"/>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122827</xdr:rowOff>
    </xdr:from>
    <xdr:to>
      <xdr:col>11</xdr:col>
      <xdr:colOff>31750</xdr:colOff>
      <xdr:row>62</xdr:row>
      <xdr:rowOff>103051</xdr:rowOff>
    </xdr:to>
    <xdr:cxnSp macro="">
      <xdr:nvCxnSpPr>
        <xdr:cNvPr id="143" name="直線コネクタ 142"/>
        <xdr:cNvCxnSpPr/>
      </xdr:nvCxnSpPr>
      <xdr:spPr>
        <a:xfrm>
          <a:off x="1447800" y="1058127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169454</xdr:rowOff>
    </xdr:from>
    <xdr:to>
      <xdr:col>23</xdr:col>
      <xdr:colOff>184150</xdr:colOff>
      <xdr:row>63</xdr:row>
      <xdr:rowOff>99604</xdr:rowOff>
    </xdr:to>
    <xdr:sp macro="" textlink="">
      <xdr:nvSpPr>
        <xdr:cNvPr id="153" name="楕円 152"/>
        <xdr:cNvSpPr/>
      </xdr:nvSpPr>
      <xdr:spPr>
        <a:xfrm>
          <a:off x="4902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141531</xdr:rowOff>
    </xdr:from>
    <xdr:ext cx="762000" cy="259045"/>
    <xdr:sp macro="" textlink="">
      <xdr:nvSpPr>
        <xdr:cNvPr id="154" name="財政構造の弾力性該当値テキスト"/>
        <xdr:cNvSpPr txBox="1"/>
      </xdr:nvSpPr>
      <xdr:spPr>
        <a:xfrm>
          <a:off x="5041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128088</xdr:rowOff>
    </xdr:from>
    <xdr:to>
      <xdr:col>19</xdr:col>
      <xdr:colOff>184150</xdr:colOff>
      <xdr:row>63</xdr:row>
      <xdr:rowOff>58238</xdr:rowOff>
    </xdr:to>
    <xdr:sp macro="" textlink="">
      <xdr:nvSpPr>
        <xdr:cNvPr id="155" name="楕円 154"/>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56" name="テキスト ボックス 155"/>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65133</xdr:rowOff>
    </xdr:from>
    <xdr:to>
      <xdr:col>15</xdr:col>
      <xdr:colOff>133350</xdr:colOff>
      <xdr:row>61</xdr:row>
      <xdr:rowOff>166733</xdr:rowOff>
    </xdr:to>
    <xdr:sp macro="" textlink="">
      <xdr:nvSpPr>
        <xdr:cNvPr id="157" name="楕円 156"/>
        <xdr:cNvSpPr/>
      </xdr:nvSpPr>
      <xdr:spPr>
        <a:xfrm>
          <a:off x="3175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5460</xdr:rowOff>
    </xdr:from>
    <xdr:ext cx="762000" cy="259045"/>
    <xdr:sp macro="" textlink="">
      <xdr:nvSpPr>
        <xdr:cNvPr id="158" name="テキスト ボックス 157"/>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52251</xdr:rowOff>
    </xdr:from>
    <xdr:to>
      <xdr:col>11</xdr:col>
      <xdr:colOff>82550</xdr:colOff>
      <xdr:row>62</xdr:row>
      <xdr:rowOff>153851</xdr:rowOff>
    </xdr:to>
    <xdr:sp macro="" textlink="">
      <xdr:nvSpPr>
        <xdr:cNvPr id="159" name="楕円 158"/>
        <xdr:cNvSpPr/>
      </xdr:nvSpPr>
      <xdr:spPr>
        <a:xfrm>
          <a:off x="2286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138628</xdr:rowOff>
    </xdr:from>
    <xdr:ext cx="762000" cy="259045"/>
    <xdr:sp macro="" textlink="">
      <xdr:nvSpPr>
        <xdr:cNvPr id="160" name="テキスト ボックス 159"/>
        <xdr:cNvSpPr txBox="1"/>
      </xdr:nvSpPr>
      <xdr:spPr>
        <a:xfrm>
          <a:off x="1955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72027</xdr:rowOff>
    </xdr:from>
    <xdr:to>
      <xdr:col>7</xdr:col>
      <xdr:colOff>31750</xdr:colOff>
      <xdr:row>62</xdr:row>
      <xdr:rowOff>2177</xdr:rowOff>
    </xdr:to>
    <xdr:sp macro="" textlink="">
      <xdr:nvSpPr>
        <xdr:cNvPr id="161" name="楕円 160"/>
        <xdr:cNvSpPr/>
      </xdr:nvSpPr>
      <xdr:spPr>
        <a:xfrm>
          <a:off x="1397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12354</xdr:rowOff>
    </xdr:from>
    <xdr:ext cx="762000" cy="259045"/>
    <xdr:sp macro="" textlink="">
      <xdr:nvSpPr>
        <xdr:cNvPr id="162" name="テキスト ボックス 161"/>
        <xdr:cNvSpPr txBox="1"/>
      </xdr:nvSpPr>
      <xdr:spPr>
        <a:xfrm>
          <a:off x="1066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職員数の見直しに努め、人件費は節減したも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の、除排雪に係る維持補修費の増加などにより、前年度より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依然として類似団体平均より高い水準であることから、今後も定員の適正化や施設の計画的な保全などに取り組み、経費の節減を図る。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69507</xdr:rowOff>
    </xdr:from>
    <xdr:to>
      <xdr:col>23</xdr:col>
      <xdr:colOff>133350</xdr:colOff>
      <xdr:row>87</xdr:row>
      <xdr:rowOff>16777</xdr:rowOff>
    </xdr:to>
    <xdr:cxnSp macro="">
      <xdr:nvCxnSpPr>
        <xdr:cNvPr id="199" name="直線コネクタ 198"/>
        <xdr:cNvCxnSpPr/>
      </xdr:nvCxnSpPr>
      <xdr:spPr>
        <a:xfrm>
          <a:off x="4114800" y="14814207"/>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19351</xdr:rowOff>
    </xdr:from>
    <xdr:to>
      <xdr:col>19</xdr:col>
      <xdr:colOff>133350</xdr:colOff>
      <xdr:row>86</xdr:row>
      <xdr:rowOff>69507</xdr:rowOff>
    </xdr:to>
    <xdr:cxnSp macro="">
      <xdr:nvCxnSpPr>
        <xdr:cNvPr id="202" name="直線コネクタ 201"/>
        <xdr:cNvCxnSpPr/>
      </xdr:nvCxnSpPr>
      <xdr:spPr>
        <a:xfrm>
          <a:off x="3225800" y="14764051"/>
          <a:ext cx="889000" cy="5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159345</xdr:rowOff>
    </xdr:from>
    <xdr:to>
      <xdr:col>15</xdr:col>
      <xdr:colOff>82550</xdr:colOff>
      <xdr:row>86</xdr:row>
      <xdr:rowOff>19351</xdr:rowOff>
    </xdr:to>
    <xdr:cxnSp macro="">
      <xdr:nvCxnSpPr>
        <xdr:cNvPr id="205" name="直線コネクタ 204"/>
        <xdr:cNvCxnSpPr/>
      </xdr:nvCxnSpPr>
      <xdr:spPr>
        <a:xfrm>
          <a:off x="2336800" y="14732595"/>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37765</xdr:rowOff>
    </xdr:from>
    <xdr:to>
      <xdr:col>11</xdr:col>
      <xdr:colOff>31750</xdr:colOff>
      <xdr:row>85</xdr:row>
      <xdr:rowOff>159345</xdr:rowOff>
    </xdr:to>
    <xdr:cxnSp macro="">
      <xdr:nvCxnSpPr>
        <xdr:cNvPr id="208" name="直線コネクタ 207"/>
        <xdr:cNvCxnSpPr/>
      </xdr:nvCxnSpPr>
      <xdr:spPr>
        <a:xfrm>
          <a:off x="1447800" y="14611015"/>
          <a:ext cx="889000" cy="1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137427</xdr:rowOff>
    </xdr:from>
    <xdr:to>
      <xdr:col>23</xdr:col>
      <xdr:colOff>184150</xdr:colOff>
      <xdr:row>87</xdr:row>
      <xdr:rowOff>67577</xdr:rowOff>
    </xdr:to>
    <xdr:sp macro="" textlink="">
      <xdr:nvSpPr>
        <xdr:cNvPr id="218" name="楕円 217"/>
        <xdr:cNvSpPr/>
      </xdr:nvSpPr>
      <xdr:spPr>
        <a:xfrm>
          <a:off x="4902200" y="148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109504</xdr:rowOff>
    </xdr:from>
    <xdr:ext cx="762000" cy="259045"/>
    <xdr:sp macro="" textlink="">
      <xdr:nvSpPr>
        <xdr:cNvPr id="219" name="人件費・物件費等の状況該当値テキスト"/>
        <xdr:cNvSpPr txBox="1"/>
      </xdr:nvSpPr>
      <xdr:spPr>
        <a:xfrm>
          <a:off x="5041900" y="1485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18707</xdr:rowOff>
    </xdr:from>
    <xdr:to>
      <xdr:col>19</xdr:col>
      <xdr:colOff>184150</xdr:colOff>
      <xdr:row>86</xdr:row>
      <xdr:rowOff>120307</xdr:rowOff>
    </xdr:to>
    <xdr:sp macro="" textlink="">
      <xdr:nvSpPr>
        <xdr:cNvPr id="220" name="楕円 219"/>
        <xdr:cNvSpPr/>
      </xdr:nvSpPr>
      <xdr:spPr>
        <a:xfrm>
          <a:off x="4064000" y="147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105084</xdr:rowOff>
    </xdr:from>
    <xdr:ext cx="736600" cy="259045"/>
    <xdr:sp macro="" textlink="">
      <xdr:nvSpPr>
        <xdr:cNvPr id="221" name="テキスト ボックス 220"/>
        <xdr:cNvSpPr txBox="1"/>
      </xdr:nvSpPr>
      <xdr:spPr>
        <a:xfrm>
          <a:off x="3733800" y="14849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140001</xdr:rowOff>
    </xdr:from>
    <xdr:to>
      <xdr:col>15</xdr:col>
      <xdr:colOff>133350</xdr:colOff>
      <xdr:row>86</xdr:row>
      <xdr:rowOff>70151</xdr:rowOff>
    </xdr:to>
    <xdr:sp macro="" textlink="">
      <xdr:nvSpPr>
        <xdr:cNvPr id="222" name="楕円 221"/>
        <xdr:cNvSpPr/>
      </xdr:nvSpPr>
      <xdr:spPr>
        <a:xfrm>
          <a:off x="3175000" y="147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54928</xdr:rowOff>
    </xdr:from>
    <xdr:ext cx="762000" cy="259045"/>
    <xdr:sp macro="" textlink="">
      <xdr:nvSpPr>
        <xdr:cNvPr id="223" name="テキスト ボックス 222"/>
        <xdr:cNvSpPr txBox="1"/>
      </xdr:nvSpPr>
      <xdr:spPr>
        <a:xfrm>
          <a:off x="2844800" y="147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108545</xdr:rowOff>
    </xdr:from>
    <xdr:to>
      <xdr:col>11</xdr:col>
      <xdr:colOff>82550</xdr:colOff>
      <xdr:row>86</xdr:row>
      <xdr:rowOff>38695</xdr:rowOff>
    </xdr:to>
    <xdr:sp macro="" textlink="">
      <xdr:nvSpPr>
        <xdr:cNvPr id="224" name="楕円 223"/>
        <xdr:cNvSpPr/>
      </xdr:nvSpPr>
      <xdr:spPr>
        <a:xfrm>
          <a:off x="2286000" y="146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23472</xdr:rowOff>
    </xdr:from>
    <xdr:ext cx="762000" cy="259045"/>
    <xdr:sp macro="" textlink="">
      <xdr:nvSpPr>
        <xdr:cNvPr id="225" name="テキスト ボックス 224"/>
        <xdr:cNvSpPr txBox="1"/>
      </xdr:nvSpPr>
      <xdr:spPr>
        <a:xfrm>
          <a:off x="1955800" y="147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158415</xdr:rowOff>
    </xdr:from>
    <xdr:to>
      <xdr:col>7</xdr:col>
      <xdr:colOff>31750</xdr:colOff>
      <xdr:row>85</xdr:row>
      <xdr:rowOff>88565</xdr:rowOff>
    </xdr:to>
    <xdr:sp macro="" textlink="">
      <xdr:nvSpPr>
        <xdr:cNvPr id="226" name="楕円 225"/>
        <xdr:cNvSpPr/>
      </xdr:nvSpPr>
      <xdr:spPr>
        <a:xfrm>
          <a:off x="1397000" y="145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73342</xdr:rowOff>
    </xdr:from>
    <xdr:ext cx="762000" cy="259045"/>
    <xdr:sp macro="" textlink="">
      <xdr:nvSpPr>
        <xdr:cNvPr id="227" name="テキスト ボックス 226"/>
        <xdr:cNvSpPr txBox="1"/>
      </xdr:nvSpPr>
      <xdr:spPr>
        <a:xfrm>
          <a:off x="1066800" y="1464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国が給与構造改革に着手する前から独自の給与適正化を進めてきたことにより、ラスパイレス指数は平成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を下回る状況が続いており、平成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年から類似団体内で最も低い数値となっている。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引き続き国の取り扱いを基本とし、地域の状況を勘案し適正な給与運用に努める。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33866</xdr:rowOff>
    </xdr:from>
    <xdr:to>
      <xdr:col>81</xdr:col>
      <xdr:colOff>44450</xdr:colOff>
      <xdr:row>81</xdr:row>
      <xdr:rowOff>33866</xdr:rowOff>
    </xdr:to>
    <xdr:cxnSp macro="">
      <xdr:nvCxnSpPr>
        <xdr:cNvPr id="261" name="直線コネクタ 260"/>
        <xdr:cNvCxnSpPr/>
      </xdr:nvCxnSpPr>
      <xdr:spPr>
        <a:xfrm>
          <a:off x="16179800" y="13921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81</xdr:row>
      <xdr:rowOff>33866</xdr:rowOff>
    </xdr:to>
    <xdr:cxnSp macro="">
      <xdr:nvCxnSpPr>
        <xdr:cNvPr id="264" name="直線コネクタ 263"/>
        <xdr:cNvCxnSpPr/>
      </xdr:nvCxnSpPr>
      <xdr:spPr>
        <a:xfrm>
          <a:off x="15290800" y="13921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104775</xdr:rowOff>
    </xdr:from>
    <xdr:to>
      <xdr:col>72</xdr:col>
      <xdr:colOff>203200</xdr:colOff>
      <xdr:row>81</xdr:row>
      <xdr:rowOff>33866</xdr:rowOff>
    </xdr:to>
    <xdr:cxnSp macro="">
      <xdr:nvCxnSpPr>
        <xdr:cNvPr id="267" name="直線コネクタ 266"/>
        <xdr:cNvCxnSpPr/>
      </xdr:nvCxnSpPr>
      <xdr:spPr>
        <a:xfrm>
          <a:off x="14401800" y="138207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104775</xdr:rowOff>
    </xdr:from>
    <xdr:to>
      <xdr:col>68</xdr:col>
      <xdr:colOff>152400</xdr:colOff>
      <xdr:row>80</xdr:row>
      <xdr:rowOff>104775</xdr:rowOff>
    </xdr:to>
    <xdr:cxnSp macro="">
      <xdr:nvCxnSpPr>
        <xdr:cNvPr id="270" name="直線コネクタ 269"/>
        <xdr:cNvCxnSpPr/>
      </xdr:nvCxnSpPr>
      <xdr:spPr>
        <a:xfrm>
          <a:off x="13512800" y="13820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154516</xdr:rowOff>
    </xdr:from>
    <xdr:to>
      <xdr:col>81</xdr:col>
      <xdr:colOff>95250</xdr:colOff>
      <xdr:row>81</xdr:row>
      <xdr:rowOff>84666</xdr:rowOff>
    </xdr:to>
    <xdr:sp macro="" textlink="">
      <xdr:nvSpPr>
        <xdr:cNvPr id="280" name="楕円 279"/>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75793</xdr:rowOff>
    </xdr:from>
    <xdr:ext cx="762000" cy="259045"/>
    <xdr:sp macro="" textlink="">
      <xdr:nvSpPr>
        <xdr:cNvPr id="281"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154516</xdr:rowOff>
    </xdr:from>
    <xdr:to>
      <xdr:col>77</xdr:col>
      <xdr:colOff>95250</xdr:colOff>
      <xdr:row>81</xdr:row>
      <xdr:rowOff>84666</xdr:rowOff>
    </xdr:to>
    <xdr:sp macro="" textlink="">
      <xdr:nvSpPr>
        <xdr:cNvPr id="282" name="楕円 281"/>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94843</xdr:rowOff>
    </xdr:from>
    <xdr:ext cx="736600" cy="259045"/>
    <xdr:sp macro="" textlink="">
      <xdr:nvSpPr>
        <xdr:cNvPr id="283" name="テキスト ボックス 282"/>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154516</xdr:rowOff>
    </xdr:from>
    <xdr:to>
      <xdr:col>73</xdr:col>
      <xdr:colOff>44450</xdr:colOff>
      <xdr:row>81</xdr:row>
      <xdr:rowOff>84666</xdr:rowOff>
    </xdr:to>
    <xdr:sp macro="" textlink="">
      <xdr:nvSpPr>
        <xdr:cNvPr id="284" name="楕円 283"/>
        <xdr:cNvSpPr/>
      </xdr:nvSpPr>
      <xdr:spPr>
        <a:xfrm>
          <a:off x="15240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94843</xdr:rowOff>
    </xdr:from>
    <xdr:ext cx="762000" cy="259045"/>
    <xdr:sp macro="" textlink="">
      <xdr:nvSpPr>
        <xdr:cNvPr id="285" name="テキスト ボックス 284"/>
        <xdr:cNvSpPr txBox="1"/>
      </xdr:nvSpPr>
      <xdr:spPr>
        <a:xfrm>
          <a:off x="14909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53975</xdr:rowOff>
    </xdr:from>
    <xdr:to>
      <xdr:col>68</xdr:col>
      <xdr:colOff>203200</xdr:colOff>
      <xdr:row>80</xdr:row>
      <xdr:rowOff>155575</xdr:rowOff>
    </xdr:to>
    <xdr:sp macro="" textlink="">
      <xdr:nvSpPr>
        <xdr:cNvPr id="286" name="楕円 285"/>
        <xdr:cNvSpPr/>
      </xdr:nvSpPr>
      <xdr:spPr>
        <a:xfrm>
          <a:off x="14351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165752</xdr:rowOff>
    </xdr:from>
    <xdr:ext cx="762000" cy="259045"/>
    <xdr:sp macro="" textlink="">
      <xdr:nvSpPr>
        <xdr:cNvPr id="287" name="テキスト ボックス 286"/>
        <xdr:cNvSpPr txBox="1"/>
      </xdr:nvSpPr>
      <xdr:spPr>
        <a:xfrm>
          <a:off x="1402080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53975</xdr:rowOff>
    </xdr:from>
    <xdr:to>
      <xdr:col>64</xdr:col>
      <xdr:colOff>152400</xdr:colOff>
      <xdr:row>80</xdr:row>
      <xdr:rowOff>155575</xdr:rowOff>
    </xdr:to>
    <xdr:sp macro="" textlink="">
      <xdr:nvSpPr>
        <xdr:cNvPr id="288" name="楕円 287"/>
        <xdr:cNvSpPr/>
      </xdr:nvSpPr>
      <xdr:spPr>
        <a:xfrm>
          <a:off x="13462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165752</xdr:rowOff>
    </xdr:from>
    <xdr:ext cx="762000" cy="259045"/>
    <xdr:sp macro="" textlink="">
      <xdr:nvSpPr>
        <xdr:cNvPr id="289" name="テキスト ボックス 288"/>
        <xdr:cNvSpPr txBox="1"/>
      </xdr:nvSpPr>
      <xdr:spPr>
        <a:xfrm>
          <a:off x="1313180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年度にかけて、定員適正化計画に基づき人員削減を行ってきた。計画終了後も引き続き定員の適正化に取り組んでいく。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普通会計部門においては、平成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人削減した。今後も事務の見直しや委託化の推進により、定員の適正化を進めていく。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75656</xdr:rowOff>
    </xdr:from>
    <xdr:to>
      <xdr:col>81</xdr:col>
      <xdr:colOff>44450</xdr:colOff>
      <xdr:row>66</xdr:row>
      <xdr:rowOff>92891</xdr:rowOff>
    </xdr:to>
    <xdr:cxnSp macro="">
      <xdr:nvCxnSpPr>
        <xdr:cNvPr id="326" name="直線コネクタ 325"/>
        <xdr:cNvCxnSpPr/>
      </xdr:nvCxnSpPr>
      <xdr:spPr>
        <a:xfrm>
          <a:off x="16179800" y="1139135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65315</xdr:rowOff>
    </xdr:from>
    <xdr:to>
      <xdr:col>77</xdr:col>
      <xdr:colOff>44450</xdr:colOff>
      <xdr:row>66</xdr:row>
      <xdr:rowOff>75656</xdr:rowOff>
    </xdr:to>
    <xdr:cxnSp macro="">
      <xdr:nvCxnSpPr>
        <xdr:cNvPr id="329" name="直線コネクタ 328"/>
        <xdr:cNvCxnSpPr/>
      </xdr:nvCxnSpPr>
      <xdr:spPr>
        <a:xfrm>
          <a:off x="15290800" y="113810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65315</xdr:rowOff>
    </xdr:from>
    <xdr:to>
      <xdr:col>72</xdr:col>
      <xdr:colOff>203200</xdr:colOff>
      <xdr:row>66</xdr:row>
      <xdr:rowOff>65315</xdr:rowOff>
    </xdr:to>
    <xdr:cxnSp macro="">
      <xdr:nvCxnSpPr>
        <xdr:cNvPr id="332" name="直線コネクタ 331"/>
        <xdr:cNvCxnSpPr/>
      </xdr:nvCxnSpPr>
      <xdr:spPr>
        <a:xfrm>
          <a:off x="14401800" y="1138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41184</xdr:rowOff>
    </xdr:from>
    <xdr:to>
      <xdr:col>68</xdr:col>
      <xdr:colOff>152400</xdr:colOff>
      <xdr:row>66</xdr:row>
      <xdr:rowOff>65315</xdr:rowOff>
    </xdr:to>
    <xdr:cxnSp macro="">
      <xdr:nvCxnSpPr>
        <xdr:cNvPr id="335" name="直線コネクタ 334"/>
        <xdr:cNvCxnSpPr/>
      </xdr:nvCxnSpPr>
      <xdr:spPr>
        <a:xfrm>
          <a:off x="13512800" y="113568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42091</xdr:rowOff>
    </xdr:from>
    <xdr:to>
      <xdr:col>81</xdr:col>
      <xdr:colOff>95250</xdr:colOff>
      <xdr:row>66</xdr:row>
      <xdr:rowOff>143691</xdr:rowOff>
    </xdr:to>
    <xdr:sp macro="" textlink="">
      <xdr:nvSpPr>
        <xdr:cNvPr id="345" name="楕円 344"/>
        <xdr:cNvSpPr/>
      </xdr:nvSpPr>
      <xdr:spPr>
        <a:xfrm>
          <a:off x="16967200" y="11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14168</xdr:rowOff>
    </xdr:from>
    <xdr:ext cx="762000" cy="259045"/>
    <xdr:sp macro="" textlink="">
      <xdr:nvSpPr>
        <xdr:cNvPr id="346" name="定員管理の状況該当値テキスト"/>
        <xdr:cNvSpPr txBox="1"/>
      </xdr:nvSpPr>
      <xdr:spPr>
        <a:xfrm>
          <a:off x="17106900" y="113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24856</xdr:rowOff>
    </xdr:from>
    <xdr:to>
      <xdr:col>77</xdr:col>
      <xdr:colOff>95250</xdr:colOff>
      <xdr:row>66</xdr:row>
      <xdr:rowOff>126456</xdr:rowOff>
    </xdr:to>
    <xdr:sp macro="" textlink="">
      <xdr:nvSpPr>
        <xdr:cNvPr id="347" name="楕円 346"/>
        <xdr:cNvSpPr/>
      </xdr:nvSpPr>
      <xdr:spPr>
        <a:xfrm>
          <a:off x="16129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111233</xdr:rowOff>
    </xdr:from>
    <xdr:ext cx="736600" cy="259045"/>
    <xdr:sp macro="" textlink="">
      <xdr:nvSpPr>
        <xdr:cNvPr id="348" name="テキスト ボックス 347"/>
        <xdr:cNvSpPr txBox="1"/>
      </xdr:nvSpPr>
      <xdr:spPr>
        <a:xfrm>
          <a:off x="15798800" y="1142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14515</xdr:rowOff>
    </xdr:from>
    <xdr:to>
      <xdr:col>73</xdr:col>
      <xdr:colOff>44450</xdr:colOff>
      <xdr:row>66</xdr:row>
      <xdr:rowOff>116115</xdr:rowOff>
    </xdr:to>
    <xdr:sp macro="" textlink="">
      <xdr:nvSpPr>
        <xdr:cNvPr id="349" name="楕円 348"/>
        <xdr:cNvSpPr/>
      </xdr:nvSpPr>
      <xdr:spPr>
        <a:xfrm>
          <a:off x="15240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100892</xdr:rowOff>
    </xdr:from>
    <xdr:ext cx="762000" cy="259045"/>
    <xdr:sp macro="" textlink="">
      <xdr:nvSpPr>
        <xdr:cNvPr id="350" name="テキスト ボックス 349"/>
        <xdr:cNvSpPr txBox="1"/>
      </xdr:nvSpPr>
      <xdr:spPr>
        <a:xfrm>
          <a:off x="14909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14515</xdr:rowOff>
    </xdr:from>
    <xdr:to>
      <xdr:col>68</xdr:col>
      <xdr:colOff>203200</xdr:colOff>
      <xdr:row>66</xdr:row>
      <xdr:rowOff>116115</xdr:rowOff>
    </xdr:to>
    <xdr:sp macro="" textlink="">
      <xdr:nvSpPr>
        <xdr:cNvPr id="351" name="楕円 350"/>
        <xdr:cNvSpPr/>
      </xdr:nvSpPr>
      <xdr:spPr>
        <a:xfrm>
          <a:off x="14351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100892</xdr:rowOff>
    </xdr:from>
    <xdr:ext cx="762000" cy="259045"/>
    <xdr:sp macro="" textlink="">
      <xdr:nvSpPr>
        <xdr:cNvPr id="352" name="テキスト ボックス 351"/>
        <xdr:cNvSpPr txBox="1"/>
      </xdr:nvSpPr>
      <xdr:spPr>
        <a:xfrm>
          <a:off x="14020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161834</xdr:rowOff>
    </xdr:from>
    <xdr:to>
      <xdr:col>64</xdr:col>
      <xdr:colOff>152400</xdr:colOff>
      <xdr:row>66</xdr:row>
      <xdr:rowOff>91984</xdr:rowOff>
    </xdr:to>
    <xdr:sp macro="" textlink="">
      <xdr:nvSpPr>
        <xdr:cNvPr id="353" name="楕円 352"/>
        <xdr:cNvSpPr/>
      </xdr:nvSpPr>
      <xdr:spPr>
        <a:xfrm>
          <a:off x="13462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76761</xdr:rowOff>
    </xdr:from>
    <xdr:ext cx="762000" cy="259045"/>
    <xdr:sp macro="" textlink="">
      <xdr:nvSpPr>
        <xdr:cNvPr id="354" name="テキスト ボックス 353"/>
        <xdr:cNvSpPr txBox="1"/>
      </xdr:nvSpPr>
      <xdr:spPr>
        <a:xfrm>
          <a:off x="13131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中越大震災等からの災害復旧事業や、新市建設計画に基づく事業に取り組んだ結果、元利償還金の額が多く、類似団体の中では高くなっている</a:t>
          </a:r>
          <a:r>
            <a:rPr kumimoji="1" lang="ja-JP" altLang="en-US"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一方、中越大震災に係る災害復旧事業の一部償還終了等により元利償還金が減少していること</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交付税措置のある有利な起債を選択してきたことから、前年度に対し</a:t>
          </a:r>
          <a:r>
            <a:rPr kumimoji="1" lang="en-US" altLang="ja-JP" sz="1300">
              <a:solidFill>
                <a:schemeClr val="dk1"/>
              </a:solidFill>
              <a:latin typeface="ＭＳ Ｐゴシック" pitchFamily="50" charset="-128"/>
              <a:ea typeface="ＭＳ Ｐゴシック" pitchFamily="50" charset="-128"/>
              <a:cs typeface="+mn-cs"/>
            </a:rPr>
            <a:t>1.2</a:t>
          </a:r>
          <a:r>
            <a:rPr kumimoji="1" lang="ja-JP" altLang="ja-JP" sz="1300">
              <a:solidFill>
                <a:schemeClr val="dk1"/>
              </a:solidFill>
              <a:latin typeface="ＭＳ Ｐゴシック" pitchFamily="50" charset="-128"/>
              <a:ea typeface="ＭＳ Ｐゴシック" pitchFamily="50" charset="-128"/>
              <a:cs typeface="+mn-cs"/>
            </a:rPr>
            <a:t>ポイント低下した。</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引き続き、起債を活用する際は、交付税措置のある有利な起債の選択を図っていく。</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42</xdr:row>
      <xdr:rowOff>1270</xdr:rowOff>
    </xdr:to>
    <xdr:cxnSp macro="">
      <xdr:nvCxnSpPr>
        <xdr:cNvPr id="387" name="直線コネクタ 386"/>
        <xdr:cNvCxnSpPr/>
      </xdr:nvCxnSpPr>
      <xdr:spPr>
        <a:xfrm flipV="1">
          <a:off x="16179800" y="710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162137</xdr:rowOff>
    </xdr:to>
    <xdr:cxnSp macro="">
      <xdr:nvCxnSpPr>
        <xdr:cNvPr id="390" name="直線コネクタ 389"/>
        <xdr:cNvCxnSpPr/>
      </xdr:nvCxnSpPr>
      <xdr:spPr>
        <a:xfrm flipV="1">
          <a:off x="15290800" y="72021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44</xdr:row>
      <xdr:rowOff>4233</xdr:rowOff>
    </xdr:to>
    <xdr:cxnSp macro="">
      <xdr:nvCxnSpPr>
        <xdr:cNvPr id="393" name="直線コネクタ 392"/>
        <xdr:cNvCxnSpPr/>
      </xdr:nvCxnSpPr>
      <xdr:spPr>
        <a:xfrm flipV="1">
          <a:off x="14401800" y="736303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132927</xdr:rowOff>
    </xdr:to>
    <xdr:cxnSp macro="">
      <xdr:nvCxnSpPr>
        <xdr:cNvPr id="396" name="直線コネクタ 395"/>
        <xdr:cNvCxnSpPr/>
      </xdr:nvCxnSpPr>
      <xdr:spPr>
        <a:xfrm flipV="1">
          <a:off x="13512800" y="75480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6" name="楕円 405"/>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7"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8" name="楕円 407"/>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9" name="テキスト ボックス 40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10" name="楕円 409"/>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11" name="テキスト ボックス 410"/>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2" name="楕円 411"/>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3" name="テキスト ボックス 412"/>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82127</xdr:rowOff>
    </xdr:from>
    <xdr:to>
      <xdr:col>64</xdr:col>
      <xdr:colOff>152400</xdr:colOff>
      <xdr:row>45</xdr:row>
      <xdr:rowOff>12277</xdr:rowOff>
    </xdr:to>
    <xdr:sp macro="" textlink="">
      <xdr:nvSpPr>
        <xdr:cNvPr id="414" name="楕円 413"/>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168504</xdr:rowOff>
    </xdr:from>
    <xdr:ext cx="762000" cy="259045"/>
    <xdr:sp macro="" textlink="">
      <xdr:nvSpPr>
        <xdr:cNvPr id="415" name="テキスト ボックス 414"/>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内訳として、一般会計等に係る地方債の現在高が多いが、交付税措置のある有利な起債を選択しており、将来負担額が過大とならないよう配慮している。公営企業債等繰入見込額の減といった良化要因があったが、充当可能基金（主に財政調整基金）の減や基準財政需要額算入見込額の減により</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今後も行政経費の節減や歳入の確保、交付税措置のある有利な起債を引き続き活用するなど、後世代への過度の負担とならないよう健全財政の堅持に努める。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161149</xdr:rowOff>
    </xdr:from>
    <xdr:to>
      <xdr:col>81</xdr:col>
      <xdr:colOff>44450</xdr:colOff>
      <xdr:row>18</xdr:row>
      <xdr:rowOff>98284</xdr:rowOff>
    </xdr:to>
    <xdr:cxnSp macro="">
      <xdr:nvCxnSpPr>
        <xdr:cNvPr id="449" name="直線コネクタ 448"/>
        <xdr:cNvCxnSpPr/>
      </xdr:nvCxnSpPr>
      <xdr:spPr>
        <a:xfrm>
          <a:off x="16179800" y="307579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161149</xdr:rowOff>
    </xdr:from>
    <xdr:to>
      <xdr:col>77</xdr:col>
      <xdr:colOff>44450</xdr:colOff>
      <xdr:row>18</xdr:row>
      <xdr:rowOff>44662</xdr:rowOff>
    </xdr:to>
    <xdr:cxnSp macro="">
      <xdr:nvCxnSpPr>
        <xdr:cNvPr id="452" name="直線コネクタ 451"/>
        <xdr:cNvCxnSpPr/>
      </xdr:nvCxnSpPr>
      <xdr:spPr>
        <a:xfrm flipV="1">
          <a:off x="15290800" y="3075799"/>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44662</xdr:rowOff>
    </xdr:from>
    <xdr:to>
      <xdr:col>72</xdr:col>
      <xdr:colOff>203200</xdr:colOff>
      <xdr:row>19</xdr:row>
      <xdr:rowOff>17992</xdr:rowOff>
    </xdr:to>
    <xdr:cxnSp macro="">
      <xdr:nvCxnSpPr>
        <xdr:cNvPr id="455" name="直線コネクタ 454"/>
        <xdr:cNvCxnSpPr/>
      </xdr:nvCxnSpPr>
      <xdr:spPr>
        <a:xfrm flipV="1">
          <a:off x="14401800" y="31307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17992</xdr:rowOff>
    </xdr:from>
    <xdr:to>
      <xdr:col>68</xdr:col>
      <xdr:colOff>152400</xdr:colOff>
      <xdr:row>20</xdr:row>
      <xdr:rowOff>34220</xdr:rowOff>
    </xdr:to>
    <xdr:cxnSp macro="">
      <xdr:nvCxnSpPr>
        <xdr:cNvPr id="458" name="直線コネクタ 457"/>
        <xdr:cNvCxnSpPr/>
      </xdr:nvCxnSpPr>
      <xdr:spPr>
        <a:xfrm flipV="1">
          <a:off x="13512800" y="327554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47484</xdr:rowOff>
    </xdr:from>
    <xdr:to>
      <xdr:col>81</xdr:col>
      <xdr:colOff>95250</xdr:colOff>
      <xdr:row>18</xdr:row>
      <xdr:rowOff>149084</xdr:rowOff>
    </xdr:to>
    <xdr:sp macro="" textlink="">
      <xdr:nvSpPr>
        <xdr:cNvPr id="468" name="楕円 467"/>
        <xdr:cNvSpPr/>
      </xdr:nvSpPr>
      <xdr:spPr>
        <a:xfrm>
          <a:off x="169672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19561</xdr:rowOff>
    </xdr:from>
    <xdr:ext cx="762000" cy="259045"/>
    <xdr:sp macro="" textlink="">
      <xdr:nvSpPr>
        <xdr:cNvPr id="469" name="将来負担の状況該当値テキスト"/>
        <xdr:cNvSpPr txBox="1"/>
      </xdr:nvSpPr>
      <xdr:spPr>
        <a:xfrm>
          <a:off x="17106900" y="31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110349</xdr:rowOff>
    </xdr:from>
    <xdr:to>
      <xdr:col>77</xdr:col>
      <xdr:colOff>95250</xdr:colOff>
      <xdr:row>18</xdr:row>
      <xdr:rowOff>40499</xdr:rowOff>
    </xdr:to>
    <xdr:sp macro="" textlink="">
      <xdr:nvSpPr>
        <xdr:cNvPr id="470" name="楕円 469"/>
        <xdr:cNvSpPr/>
      </xdr:nvSpPr>
      <xdr:spPr>
        <a:xfrm>
          <a:off x="16129000" y="3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25276</xdr:rowOff>
    </xdr:from>
    <xdr:ext cx="736600" cy="259045"/>
    <xdr:sp macro="" textlink="">
      <xdr:nvSpPr>
        <xdr:cNvPr id="471" name="テキスト ボックス 470"/>
        <xdr:cNvSpPr txBox="1"/>
      </xdr:nvSpPr>
      <xdr:spPr>
        <a:xfrm>
          <a:off x="15798800" y="3111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165312</xdr:rowOff>
    </xdr:from>
    <xdr:to>
      <xdr:col>73</xdr:col>
      <xdr:colOff>44450</xdr:colOff>
      <xdr:row>18</xdr:row>
      <xdr:rowOff>95462</xdr:rowOff>
    </xdr:to>
    <xdr:sp macro="" textlink="">
      <xdr:nvSpPr>
        <xdr:cNvPr id="472" name="楕円 471"/>
        <xdr:cNvSpPr/>
      </xdr:nvSpPr>
      <xdr:spPr>
        <a:xfrm>
          <a:off x="15240000" y="30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80239</xdr:rowOff>
    </xdr:from>
    <xdr:ext cx="762000" cy="259045"/>
    <xdr:sp macro="" textlink="">
      <xdr:nvSpPr>
        <xdr:cNvPr id="473" name="テキスト ボックス 472"/>
        <xdr:cNvSpPr txBox="1"/>
      </xdr:nvSpPr>
      <xdr:spPr>
        <a:xfrm>
          <a:off x="14909800" y="316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138642</xdr:rowOff>
    </xdr:from>
    <xdr:to>
      <xdr:col>68</xdr:col>
      <xdr:colOff>203200</xdr:colOff>
      <xdr:row>19</xdr:row>
      <xdr:rowOff>68792</xdr:rowOff>
    </xdr:to>
    <xdr:sp macro="" textlink="">
      <xdr:nvSpPr>
        <xdr:cNvPr id="474" name="楕円 473"/>
        <xdr:cNvSpPr/>
      </xdr:nvSpPr>
      <xdr:spPr>
        <a:xfrm>
          <a:off x="14351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53569</xdr:rowOff>
    </xdr:from>
    <xdr:ext cx="762000" cy="259045"/>
    <xdr:sp macro="" textlink="">
      <xdr:nvSpPr>
        <xdr:cNvPr id="475" name="テキスト ボックス 474"/>
        <xdr:cNvSpPr txBox="1"/>
      </xdr:nvSpPr>
      <xdr:spPr>
        <a:xfrm>
          <a:off x="14020800" y="33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154870</xdr:rowOff>
    </xdr:from>
    <xdr:to>
      <xdr:col>64</xdr:col>
      <xdr:colOff>152400</xdr:colOff>
      <xdr:row>20</xdr:row>
      <xdr:rowOff>85020</xdr:rowOff>
    </xdr:to>
    <xdr:sp macro="" textlink="">
      <xdr:nvSpPr>
        <xdr:cNvPr id="476" name="楕円 475"/>
        <xdr:cNvSpPr/>
      </xdr:nvSpPr>
      <xdr:spPr>
        <a:xfrm>
          <a:off x="13462000" y="34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69797</xdr:rowOff>
    </xdr:from>
    <xdr:ext cx="762000" cy="259045"/>
    <xdr:sp macro="" textlink="">
      <xdr:nvSpPr>
        <xdr:cNvPr id="477" name="テキスト ボックス 476"/>
        <xdr:cNvSpPr txBox="1"/>
      </xdr:nvSpPr>
      <xdr:spPr>
        <a:xfrm>
          <a:off x="13131800" y="34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273,296
271,048
891.06
130,966,458
129,402,762
404,535
70,862,140
151,038,185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岡市行政経営改革プランに基づく委託・民営化を進めるとともに、定員適正化計画を策定・推進することにより職員数の削減を行ってきた。給与面においても独自の給与適正化、並びに給与構造改革を推し進め、特殊勤務手当をはじめとした各種手当の大幅見直しや給与水準の引き下げを行ってきた。</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この結果、人件費に係る経常収支比率は類似団体の中位を維持している。今後も引き続き多方面からの取り組みを進め、さらなる人件費の削減に努める。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54610</xdr:rowOff>
    </xdr:to>
    <xdr:cxnSp macro="">
      <xdr:nvCxnSpPr>
        <xdr:cNvPr id="66" name="直線コネクタ 65"/>
        <xdr:cNvCxnSpPr/>
      </xdr:nvCxnSpPr>
      <xdr:spPr>
        <a:xfrm flipV="1">
          <a:off x="3987800" y="638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54610</xdr:rowOff>
    </xdr:to>
    <xdr:cxnSp macro="">
      <xdr:nvCxnSpPr>
        <xdr:cNvPr id="69" name="直線コネクタ 68"/>
        <xdr:cNvCxnSpPr/>
      </xdr:nvCxnSpPr>
      <xdr:spPr>
        <a:xfrm>
          <a:off x="3098800" y="632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157480</xdr:rowOff>
    </xdr:to>
    <xdr:cxnSp macro="">
      <xdr:nvCxnSpPr>
        <xdr:cNvPr id="72" name="直線コネクタ 71"/>
        <xdr:cNvCxnSpPr/>
      </xdr:nvCxnSpPr>
      <xdr:spPr>
        <a:xfrm>
          <a:off x="2209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5" name="直線コネクタ 74"/>
        <xdr:cNvCxnSpPr/>
      </xdr:nvCxnSpPr>
      <xdr:spPr>
        <a:xfrm>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ふるさと納税関係経費の増加や小中学校の給食調理業務の民間委託の拡大に伴い、前年度比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引き続き行政経費の節減等に取り組み、物件費の増加を抑えるよう努める。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146050</xdr:rowOff>
    </xdr:to>
    <xdr:cxnSp macro="">
      <xdr:nvCxnSpPr>
        <xdr:cNvPr id="129" name="直線コネクタ 128"/>
        <xdr:cNvCxnSpPr/>
      </xdr:nvCxnSpPr>
      <xdr:spPr>
        <a:xfrm>
          <a:off x="15671800" y="2995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80736</xdr:rowOff>
    </xdr:to>
    <xdr:cxnSp macro="">
      <xdr:nvCxnSpPr>
        <xdr:cNvPr id="132" name="直線コネクタ 131"/>
        <xdr:cNvCxnSpPr/>
      </xdr:nvCxnSpPr>
      <xdr:spPr>
        <a:xfrm>
          <a:off x="14782800" y="2919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4536</xdr:rowOff>
    </xdr:to>
    <xdr:cxnSp macro="">
      <xdr:nvCxnSpPr>
        <xdr:cNvPr id="135" name="直線コネクタ 134"/>
        <xdr:cNvCxnSpPr/>
      </xdr:nvCxnSpPr>
      <xdr:spPr>
        <a:xfrm>
          <a:off x="13893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143329</xdr:rowOff>
    </xdr:to>
    <xdr:cxnSp macro="">
      <xdr:nvCxnSpPr>
        <xdr:cNvPr id="138" name="直線コネクタ 137"/>
        <xdr:cNvCxnSpPr/>
      </xdr:nvCxnSpPr>
      <xdr:spPr>
        <a:xfrm>
          <a:off x="13004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5" name="テキスト ボックス 154"/>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私立認可保育所運営に係る扶助費の増加や、障害者自立支援給付費支給事業費などの増加により、前年度比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扶助費は当面増加傾向が見込まれることから、増加の抑制</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107950</xdr:rowOff>
    </xdr:to>
    <xdr:cxnSp macro="">
      <xdr:nvCxnSpPr>
        <xdr:cNvPr id="190" name="直線コネクタ 189"/>
        <xdr:cNvCxnSpPr/>
      </xdr:nvCxnSpPr>
      <xdr:spPr>
        <a:xfrm>
          <a:off x="3987800" y="911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114300</xdr:rowOff>
    </xdr:from>
    <xdr:to>
      <xdr:col>19</xdr:col>
      <xdr:colOff>187325</xdr:colOff>
      <xdr:row>53</xdr:row>
      <xdr:rowOff>31750</xdr:rowOff>
    </xdr:to>
    <xdr:cxnSp macro="">
      <xdr:nvCxnSpPr>
        <xdr:cNvPr id="193" name="直線コネクタ 192"/>
        <xdr:cNvCxnSpPr/>
      </xdr:nvCxnSpPr>
      <xdr:spPr>
        <a:xfrm>
          <a:off x="3098800" y="9029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114300</xdr:rowOff>
    </xdr:from>
    <xdr:to>
      <xdr:col>15</xdr:col>
      <xdr:colOff>98425</xdr:colOff>
      <xdr:row>52</xdr:row>
      <xdr:rowOff>127000</xdr:rowOff>
    </xdr:to>
    <xdr:cxnSp macro="">
      <xdr:nvCxnSpPr>
        <xdr:cNvPr id="196" name="直線コネクタ 195"/>
        <xdr:cNvCxnSpPr/>
      </xdr:nvCxnSpPr>
      <xdr:spPr>
        <a:xfrm flipV="1">
          <a:off x="2209800" y="902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114300</xdr:rowOff>
    </xdr:from>
    <xdr:to>
      <xdr:col>11</xdr:col>
      <xdr:colOff>9525</xdr:colOff>
      <xdr:row>52</xdr:row>
      <xdr:rowOff>127000</xdr:rowOff>
    </xdr:to>
    <xdr:cxnSp macro="">
      <xdr:nvCxnSpPr>
        <xdr:cNvPr id="199" name="直線コネクタ 198"/>
        <xdr:cNvCxnSpPr/>
      </xdr:nvCxnSpPr>
      <xdr:spPr>
        <a:xfrm>
          <a:off x="1320800" y="902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10"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11" name="楕円 210"/>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12" name="テキスト ボックス 211"/>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63500</xdr:rowOff>
    </xdr:from>
    <xdr:to>
      <xdr:col>15</xdr:col>
      <xdr:colOff>149225</xdr:colOff>
      <xdr:row>52</xdr:row>
      <xdr:rowOff>165100</xdr:rowOff>
    </xdr:to>
    <xdr:sp macro="" textlink="">
      <xdr:nvSpPr>
        <xdr:cNvPr id="213" name="楕円 212"/>
        <xdr:cNvSpPr/>
      </xdr:nvSpPr>
      <xdr:spPr>
        <a:xfrm>
          <a:off x="3048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3827</xdr:rowOff>
    </xdr:from>
    <xdr:ext cx="762000" cy="259045"/>
    <xdr:sp macro="" textlink="">
      <xdr:nvSpPr>
        <xdr:cNvPr id="214" name="テキスト ボックス 213"/>
        <xdr:cNvSpPr txBox="1"/>
      </xdr:nvSpPr>
      <xdr:spPr>
        <a:xfrm>
          <a:off x="2717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5" name="楕円 214"/>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6" name="テキスト ボックス 215"/>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63500</xdr:rowOff>
    </xdr:from>
    <xdr:to>
      <xdr:col>6</xdr:col>
      <xdr:colOff>171450</xdr:colOff>
      <xdr:row>52</xdr:row>
      <xdr:rowOff>165100</xdr:rowOff>
    </xdr:to>
    <xdr:sp macro="" textlink="">
      <xdr:nvSpPr>
        <xdr:cNvPr id="217" name="楕円 216"/>
        <xdr:cNvSpPr/>
      </xdr:nvSpPr>
      <xdr:spPr>
        <a:xfrm>
          <a:off x="1270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3827</xdr:rowOff>
    </xdr:from>
    <xdr:ext cx="762000" cy="259045"/>
    <xdr:sp macro="" textlink="">
      <xdr:nvSpPr>
        <xdr:cNvPr id="218" name="テキスト ボックス 217"/>
        <xdr:cNvSpPr txBox="1"/>
      </xdr:nvSpPr>
      <xdr:spPr>
        <a:xfrm>
          <a:off x="939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除排雪経費の増に伴う維持補修費の増加などにより、前年度比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引き続き各会計において健全財政に取り組み、普通会計の負担額を減らしていくよう努める。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69850</xdr:rowOff>
    </xdr:to>
    <xdr:cxnSp macro="">
      <xdr:nvCxnSpPr>
        <xdr:cNvPr id="251" name="直線コネクタ 250"/>
        <xdr:cNvCxnSpPr/>
      </xdr:nvCxnSpPr>
      <xdr:spPr>
        <a:xfrm>
          <a:off x="15671800" y="9753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152400</xdr:rowOff>
    </xdr:to>
    <xdr:cxnSp macro="">
      <xdr:nvCxnSpPr>
        <xdr:cNvPr id="254" name="直線コネクタ 253"/>
        <xdr:cNvCxnSpPr/>
      </xdr:nvCxnSpPr>
      <xdr:spPr>
        <a:xfrm>
          <a:off x="14782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56</xdr:row>
      <xdr:rowOff>165100</xdr:rowOff>
    </xdr:to>
    <xdr:cxnSp macro="">
      <xdr:nvCxnSpPr>
        <xdr:cNvPr id="257" name="直線コネクタ 256"/>
        <xdr:cNvCxnSpPr/>
      </xdr:nvCxnSpPr>
      <xdr:spPr>
        <a:xfrm flipV="1">
          <a:off x="13893800" y="9664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56</xdr:row>
      <xdr:rowOff>165100</xdr:rowOff>
    </xdr:to>
    <xdr:cxnSp macro="">
      <xdr:nvCxnSpPr>
        <xdr:cNvPr id="260" name="直線コネクタ 259"/>
        <xdr:cNvCxnSpPr/>
      </xdr:nvCxnSpPr>
      <xdr:spPr>
        <a:xfrm>
          <a:off x="13004800" y="9550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2" name="楕円 271"/>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73" name="テキスト ボックス 272"/>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xdr:rowOff>
    </xdr:from>
    <xdr:to>
      <xdr:col>74</xdr:col>
      <xdr:colOff>31750</xdr:colOff>
      <xdr:row>56</xdr:row>
      <xdr:rowOff>114300</xdr:rowOff>
    </xdr:to>
    <xdr:sp macro="" textlink="">
      <xdr:nvSpPr>
        <xdr:cNvPr id="274" name="楕円 273"/>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75" name="テキスト ボックス 27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69850</xdr:rowOff>
    </xdr:from>
    <xdr:to>
      <xdr:col>65</xdr:col>
      <xdr:colOff>53975</xdr:colOff>
      <xdr:row>56</xdr:row>
      <xdr:rowOff>0</xdr:rowOff>
    </xdr:to>
    <xdr:sp macro="" textlink="">
      <xdr:nvSpPr>
        <xdr:cNvPr id="278" name="楕円 277"/>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79" name="テキスト ボックス 278"/>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下水道事業への繰出金は減少しているものの、学生数増に伴う公立大学法人への運営費交付金増加などにより、前年度と同水準となっている。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今後も補助金・負担金の効果を検証しながら、交付の妥当性について判断していく。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53848</xdr:rowOff>
    </xdr:to>
    <xdr:cxnSp macro="">
      <xdr:nvCxnSpPr>
        <xdr:cNvPr id="310" name="直線コネクタ 309"/>
        <xdr:cNvCxnSpPr/>
      </xdr:nvCxnSpPr>
      <xdr:spPr>
        <a:xfrm>
          <a:off x="15671800" y="5883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53848</xdr:rowOff>
    </xdr:to>
    <xdr:cxnSp macro="">
      <xdr:nvCxnSpPr>
        <xdr:cNvPr id="313" name="直線コネクタ 312"/>
        <xdr:cNvCxnSpPr/>
      </xdr:nvCxnSpPr>
      <xdr:spPr>
        <a:xfrm>
          <a:off x="14782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99568</xdr:rowOff>
    </xdr:to>
    <xdr:cxnSp macro="">
      <xdr:nvCxnSpPr>
        <xdr:cNvPr id="316" name="直線コネクタ 315"/>
        <xdr:cNvCxnSpPr/>
      </xdr:nvCxnSpPr>
      <xdr:spPr>
        <a:xfrm flipV="1">
          <a:off x="13893800" y="5874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117856</xdr:rowOff>
    </xdr:to>
    <xdr:cxnSp macro="">
      <xdr:nvCxnSpPr>
        <xdr:cNvPr id="319" name="直線コネクタ 318"/>
        <xdr:cNvCxnSpPr/>
      </xdr:nvCxnSpPr>
      <xdr:spPr>
        <a:xfrm flipV="1">
          <a:off x="13004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29" name="楕円 328"/>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19575</xdr:rowOff>
    </xdr:from>
    <xdr:ext cx="762000" cy="259045"/>
    <xdr:sp macro="" textlink="">
      <xdr:nvSpPr>
        <xdr:cNvPr id="330" name="補助費等該当値テキスト"/>
        <xdr:cNvSpPr txBox="1"/>
      </xdr:nvSpPr>
      <xdr:spPr>
        <a:xfrm>
          <a:off x="16598900" y="5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31" name="楕円 330"/>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32" name="テキスト ボックス 331"/>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3" name="楕円 332"/>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34" name="テキスト ボックス 333"/>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5" name="楕円 334"/>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6" name="テキスト ボックス 335"/>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7" name="楕円 336"/>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8" name="テキスト ボックス 337"/>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中越大震災等からの災害復旧事業や、新市建設計画に基づく事業に取り組んだ結果、元利償還金の額が多く、類似団体より高い水準である。中越大震災に係る災害復旧事業の一部償還終了等により公債費が減少したこと、</a:t>
          </a:r>
          <a:r>
            <a:rPr kumimoji="1" lang="ja-JP" altLang="en-US" sz="1300">
              <a:solidFill>
                <a:schemeClr val="dk1"/>
              </a:solidFill>
              <a:latin typeface="ＭＳ Ｐゴシック" pitchFamily="50" charset="-128"/>
              <a:ea typeface="ＭＳ Ｐゴシック" pitchFamily="50" charset="-128"/>
              <a:cs typeface="+mn-cs"/>
            </a:rPr>
            <a:t>また、</a:t>
          </a:r>
          <a:r>
            <a:rPr kumimoji="1" lang="ja-JP" altLang="ja-JP" sz="1300">
              <a:solidFill>
                <a:schemeClr val="dk1"/>
              </a:solidFill>
              <a:latin typeface="ＭＳ Ｐゴシック" pitchFamily="50" charset="-128"/>
              <a:ea typeface="ＭＳ Ｐゴシック" pitchFamily="50" charset="-128"/>
              <a:cs typeface="+mn-cs"/>
            </a:rPr>
            <a:t>経常一般財源等が増加したことから、前年度比</a:t>
          </a:r>
          <a:r>
            <a:rPr kumimoji="1" lang="en-US" altLang="ja-JP" sz="1300">
              <a:solidFill>
                <a:schemeClr val="dk1"/>
              </a:solidFill>
              <a:latin typeface="ＭＳ Ｐゴシック" pitchFamily="50" charset="-128"/>
              <a:ea typeface="ＭＳ Ｐゴシック" pitchFamily="50" charset="-128"/>
              <a:cs typeface="+mn-cs"/>
            </a:rPr>
            <a:t>1.1</a:t>
          </a:r>
          <a:r>
            <a:rPr kumimoji="1" lang="ja-JP" altLang="ja-JP" sz="1300">
              <a:solidFill>
                <a:schemeClr val="dk1"/>
              </a:solidFill>
              <a:latin typeface="ＭＳ Ｐゴシック" pitchFamily="50" charset="-128"/>
              <a:ea typeface="ＭＳ Ｐゴシック" pitchFamily="50" charset="-128"/>
              <a:cs typeface="+mn-cs"/>
            </a:rPr>
            <a:t>ポイント減少した。</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なお、合併特例債</a:t>
          </a:r>
          <a:r>
            <a:rPr kumimoji="1" lang="ja-JP" altLang="en-US" sz="1300">
              <a:solidFill>
                <a:schemeClr val="dk1"/>
              </a:solidFill>
              <a:latin typeface="ＭＳ Ｐゴシック" pitchFamily="50" charset="-128"/>
              <a:ea typeface="ＭＳ Ｐゴシック" pitchFamily="50" charset="-128"/>
              <a:cs typeface="+mn-cs"/>
            </a:rPr>
            <a:t>等</a:t>
          </a:r>
          <a:r>
            <a:rPr kumimoji="1" lang="ja-JP" altLang="ja-JP" sz="1300">
              <a:solidFill>
                <a:schemeClr val="dk1"/>
              </a:solidFill>
              <a:latin typeface="ＭＳ Ｐゴシック" pitchFamily="50" charset="-128"/>
              <a:ea typeface="ＭＳ Ｐゴシック" pitchFamily="50" charset="-128"/>
              <a:cs typeface="+mn-cs"/>
            </a:rPr>
            <a:t>交付税措置のある有利な起債を選択してきたため、公債費総額の</a:t>
          </a:r>
          <a:r>
            <a:rPr kumimoji="1" lang="en-US" altLang="ja-JP" sz="1300">
              <a:solidFill>
                <a:schemeClr val="dk1"/>
              </a:solidFill>
              <a:latin typeface="ＭＳ Ｐゴシック" pitchFamily="50" charset="-128"/>
              <a:ea typeface="ＭＳ Ｐゴシック" pitchFamily="50" charset="-128"/>
              <a:cs typeface="+mn-cs"/>
            </a:rPr>
            <a:t>3</a:t>
          </a:r>
          <a:r>
            <a:rPr kumimoji="1" lang="ja-JP" altLang="ja-JP" sz="1300">
              <a:solidFill>
                <a:schemeClr val="dk1"/>
              </a:solidFill>
              <a:latin typeface="ＭＳ Ｐゴシック" pitchFamily="50" charset="-128"/>
              <a:ea typeface="ＭＳ Ｐゴシック" pitchFamily="50" charset="-128"/>
              <a:cs typeface="+mn-cs"/>
            </a:rPr>
            <a:t>分の</a:t>
          </a:r>
          <a:r>
            <a:rPr kumimoji="1" lang="en-US" altLang="ja-JP" sz="1300">
              <a:solidFill>
                <a:schemeClr val="dk1"/>
              </a:solidFill>
              <a:latin typeface="ＭＳ Ｐゴシック" pitchFamily="50" charset="-128"/>
              <a:ea typeface="ＭＳ Ｐゴシック" pitchFamily="50" charset="-128"/>
              <a:cs typeface="+mn-cs"/>
            </a:rPr>
            <a:t>2</a:t>
          </a:r>
          <a:r>
            <a:rPr kumimoji="1" lang="ja-JP" altLang="ja-JP" sz="1300">
              <a:solidFill>
                <a:schemeClr val="dk1"/>
              </a:solidFill>
              <a:latin typeface="ＭＳ Ｐゴシック" pitchFamily="50" charset="-128"/>
              <a:ea typeface="ＭＳ Ｐゴシック" pitchFamily="50" charset="-128"/>
              <a:cs typeface="+mn-cs"/>
            </a:rPr>
            <a:t>程度は交付税措置されている。</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100330</xdr:rowOff>
    </xdr:from>
    <xdr:to>
      <xdr:col>24</xdr:col>
      <xdr:colOff>25400</xdr:colOff>
      <xdr:row>80</xdr:row>
      <xdr:rowOff>12700</xdr:rowOff>
    </xdr:to>
    <xdr:cxnSp macro="">
      <xdr:nvCxnSpPr>
        <xdr:cNvPr id="371" name="直線コネクタ 370"/>
        <xdr:cNvCxnSpPr/>
      </xdr:nvCxnSpPr>
      <xdr:spPr>
        <a:xfrm flipV="1">
          <a:off x="3987800" y="13644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12700</xdr:rowOff>
    </xdr:to>
    <xdr:cxnSp macro="">
      <xdr:nvCxnSpPr>
        <xdr:cNvPr id="374" name="直線コネクタ 373"/>
        <xdr:cNvCxnSpPr/>
      </xdr:nvCxnSpPr>
      <xdr:spPr>
        <a:xfrm>
          <a:off x="3098800" y="13705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81280</xdr:rowOff>
    </xdr:to>
    <xdr:cxnSp macro="">
      <xdr:nvCxnSpPr>
        <xdr:cNvPr id="377" name="直線コネクタ 376"/>
        <xdr:cNvCxnSpPr/>
      </xdr:nvCxnSpPr>
      <xdr:spPr>
        <a:xfrm flipV="1">
          <a:off x="2209800" y="137058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66039</xdr:rowOff>
    </xdr:from>
    <xdr:to>
      <xdr:col>11</xdr:col>
      <xdr:colOff>9525</xdr:colOff>
      <xdr:row>80</xdr:row>
      <xdr:rowOff>81280</xdr:rowOff>
    </xdr:to>
    <xdr:cxnSp macro="">
      <xdr:nvCxnSpPr>
        <xdr:cNvPr id="380" name="直線コネクタ 379"/>
        <xdr:cNvCxnSpPr/>
      </xdr:nvCxnSpPr>
      <xdr:spPr>
        <a:xfrm>
          <a:off x="1320800" y="13782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90" name="楕円 389"/>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21607</xdr:rowOff>
    </xdr:from>
    <xdr:ext cx="762000" cy="259045"/>
    <xdr:sp macro="" textlink="">
      <xdr:nvSpPr>
        <xdr:cNvPr id="391" name="公債費該当値テキスト"/>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2" name="楕円 391"/>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3" name="テキスト ボックス 392"/>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4" name="楕円 393"/>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5" name="テキスト ボックス 394"/>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96" name="楕円 395"/>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397" name="テキスト ボックス 396"/>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398" name="楕円 397"/>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399" name="テキスト ボックス 398"/>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類似団体に比べ、公債費の占める割合が高いため、公債費以外の経費は平均より低い水準になっている。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定員の適正化や行政経費の見直しに継続して取り組み、経常経費のさらなる節減に努める。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168148</xdr:rowOff>
    </xdr:to>
    <xdr:cxnSp macro="">
      <xdr:nvCxnSpPr>
        <xdr:cNvPr id="430" name="直線コネクタ 429"/>
        <xdr:cNvCxnSpPr/>
      </xdr:nvCxnSpPr>
      <xdr:spPr>
        <a:xfrm>
          <a:off x="15671800" y="131206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1"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90424</xdr:rowOff>
    </xdr:to>
    <xdr:cxnSp macro="">
      <xdr:nvCxnSpPr>
        <xdr:cNvPr id="433" name="直線コネクタ 432"/>
        <xdr:cNvCxnSpPr/>
      </xdr:nvCxnSpPr>
      <xdr:spPr>
        <a:xfrm>
          <a:off x="14782800" y="129788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75</xdr:row>
      <xdr:rowOff>170435</xdr:rowOff>
    </xdr:to>
    <xdr:cxnSp macro="">
      <xdr:nvCxnSpPr>
        <xdr:cNvPr id="436" name="直線コネクタ 435"/>
        <xdr:cNvCxnSpPr/>
      </xdr:nvCxnSpPr>
      <xdr:spPr>
        <a:xfrm flipV="1">
          <a:off x="13893800" y="129788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170435</xdr:rowOff>
    </xdr:to>
    <xdr:cxnSp macro="">
      <xdr:nvCxnSpPr>
        <xdr:cNvPr id="439" name="直線コネクタ 438"/>
        <xdr:cNvCxnSpPr/>
      </xdr:nvCxnSpPr>
      <xdr:spPr>
        <a:xfrm>
          <a:off x="13004800" y="129377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9" name="楕円 448"/>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0"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1" name="楕円 450"/>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52" name="テキスト ボックス 451"/>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53" name="楕円 452"/>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4" name="テキスト ボックス 453"/>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5" name="楕円 454"/>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6" name="テキスト ボックス 455"/>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7" name="楕円 456"/>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8" name="テキスト ボックス 457"/>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58725</xdr:rowOff>
    </xdr:from>
    <xdr:to>
      <xdr:col>29</xdr:col>
      <xdr:colOff>127000</xdr:colOff>
      <xdr:row>15</xdr:row>
      <xdr:rowOff>77889</xdr:rowOff>
    </xdr:to>
    <xdr:cxnSp macro="">
      <xdr:nvCxnSpPr>
        <xdr:cNvPr id="50" name="直線コネクタ 49"/>
        <xdr:cNvCxnSpPr/>
      </xdr:nvCxnSpPr>
      <xdr:spPr bwMode="auto">
        <a:xfrm flipV="1">
          <a:off x="5003800" y="2678100"/>
          <a:ext cx="6477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56210</xdr:rowOff>
    </xdr:from>
    <xdr:to>
      <xdr:col>26</xdr:col>
      <xdr:colOff>50800</xdr:colOff>
      <xdr:row>15</xdr:row>
      <xdr:rowOff>77889</xdr:rowOff>
    </xdr:to>
    <xdr:cxnSp macro="">
      <xdr:nvCxnSpPr>
        <xdr:cNvPr id="53" name="直線コネクタ 52"/>
        <xdr:cNvCxnSpPr/>
      </xdr:nvCxnSpPr>
      <xdr:spPr bwMode="auto">
        <a:xfrm>
          <a:off x="4305300" y="2675585"/>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56210</xdr:rowOff>
    </xdr:from>
    <xdr:to>
      <xdr:col>22</xdr:col>
      <xdr:colOff>114300</xdr:colOff>
      <xdr:row>16</xdr:row>
      <xdr:rowOff>1803</xdr:rowOff>
    </xdr:to>
    <xdr:cxnSp macro="">
      <xdr:nvCxnSpPr>
        <xdr:cNvPr id="56" name="直線コネクタ 55"/>
        <xdr:cNvCxnSpPr/>
      </xdr:nvCxnSpPr>
      <xdr:spPr bwMode="auto">
        <a:xfrm flipV="1">
          <a:off x="3606800" y="2675585"/>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1803</xdr:rowOff>
    </xdr:from>
    <xdr:to>
      <xdr:col>18</xdr:col>
      <xdr:colOff>177800</xdr:colOff>
      <xdr:row>16</xdr:row>
      <xdr:rowOff>38113</xdr:rowOff>
    </xdr:to>
    <xdr:cxnSp macro="">
      <xdr:nvCxnSpPr>
        <xdr:cNvPr id="59" name="直線コネクタ 58"/>
        <xdr:cNvCxnSpPr/>
      </xdr:nvCxnSpPr>
      <xdr:spPr bwMode="auto">
        <a:xfrm flipV="1">
          <a:off x="2908300" y="2792628"/>
          <a:ext cx="698500" cy="36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7925</xdr:rowOff>
    </xdr:from>
    <xdr:to>
      <xdr:col>29</xdr:col>
      <xdr:colOff>177800</xdr:colOff>
      <xdr:row>15</xdr:row>
      <xdr:rowOff>109525</xdr:rowOff>
    </xdr:to>
    <xdr:sp macro="" textlink="">
      <xdr:nvSpPr>
        <xdr:cNvPr id="69" name="楕円 68"/>
        <xdr:cNvSpPr/>
      </xdr:nvSpPr>
      <xdr:spPr bwMode="auto">
        <a:xfrm>
          <a:off x="5600700" y="262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24452</xdr:rowOff>
    </xdr:from>
    <xdr:ext cx="762000" cy="259045"/>
    <xdr:sp macro="" textlink="">
      <xdr:nvSpPr>
        <xdr:cNvPr id="70" name="人口1人当たり決算額の推移該当値テキスト130"/>
        <xdr:cNvSpPr txBox="1"/>
      </xdr:nvSpPr>
      <xdr:spPr>
        <a:xfrm>
          <a:off x="5740400" y="24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27089</xdr:rowOff>
    </xdr:from>
    <xdr:to>
      <xdr:col>26</xdr:col>
      <xdr:colOff>101600</xdr:colOff>
      <xdr:row>15</xdr:row>
      <xdr:rowOff>128689</xdr:rowOff>
    </xdr:to>
    <xdr:sp macro="" textlink="">
      <xdr:nvSpPr>
        <xdr:cNvPr id="71" name="楕円 70"/>
        <xdr:cNvSpPr/>
      </xdr:nvSpPr>
      <xdr:spPr bwMode="auto">
        <a:xfrm>
          <a:off x="4953000" y="264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138866</xdr:rowOff>
    </xdr:from>
    <xdr:ext cx="736600" cy="259045"/>
    <xdr:sp macro="" textlink="">
      <xdr:nvSpPr>
        <xdr:cNvPr id="72" name="テキスト ボックス 71"/>
        <xdr:cNvSpPr txBox="1"/>
      </xdr:nvSpPr>
      <xdr:spPr>
        <a:xfrm>
          <a:off x="4622800" y="241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5410</xdr:rowOff>
    </xdr:from>
    <xdr:to>
      <xdr:col>22</xdr:col>
      <xdr:colOff>165100</xdr:colOff>
      <xdr:row>15</xdr:row>
      <xdr:rowOff>107010</xdr:rowOff>
    </xdr:to>
    <xdr:sp macro="" textlink="">
      <xdr:nvSpPr>
        <xdr:cNvPr id="73" name="楕円 72"/>
        <xdr:cNvSpPr/>
      </xdr:nvSpPr>
      <xdr:spPr bwMode="auto">
        <a:xfrm>
          <a:off x="4254500" y="262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117187</xdr:rowOff>
    </xdr:from>
    <xdr:ext cx="762000" cy="259045"/>
    <xdr:sp macro="" textlink="">
      <xdr:nvSpPr>
        <xdr:cNvPr id="74" name="テキスト ボックス 73"/>
        <xdr:cNvSpPr txBox="1"/>
      </xdr:nvSpPr>
      <xdr:spPr>
        <a:xfrm>
          <a:off x="3924300" y="239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122453</xdr:rowOff>
    </xdr:from>
    <xdr:to>
      <xdr:col>19</xdr:col>
      <xdr:colOff>38100</xdr:colOff>
      <xdr:row>16</xdr:row>
      <xdr:rowOff>52603</xdr:rowOff>
    </xdr:to>
    <xdr:sp macro="" textlink="">
      <xdr:nvSpPr>
        <xdr:cNvPr id="75" name="楕円 74"/>
        <xdr:cNvSpPr/>
      </xdr:nvSpPr>
      <xdr:spPr bwMode="auto">
        <a:xfrm>
          <a:off x="3556000" y="274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62780</xdr:rowOff>
    </xdr:from>
    <xdr:ext cx="762000" cy="259045"/>
    <xdr:sp macro="" textlink="">
      <xdr:nvSpPr>
        <xdr:cNvPr id="76" name="テキスト ボックス 75"/>
        <xdr:cNvSpPr txBox="1"/>
      </xdr:nvSpPr>
      <xdr:spPr>
        <a:xfrm>
          <a:off x="3225800" y="251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158763</xdr:rowOff>
    </xdr:from>
    <xdr:to>
      <xdr:col>15</xdr:col>
      <xdr:colOff>101600</xdr:colOff>
      <xdr:row>16</xdr:row>
      <xdr:rowOff>88913</xdr:rowOff>
    </xdr:to>
    <xdr:sp macro="" textlink="">
      <xdr:nvSpPr>
        <xdr:cNvPr id="77" name="楕円 76"/>
        <xdr:cNvSpPr/>
      </xdr:nvSpPr>
      <xdr:spPr bwMode="auto">
        <a:xfrm>
          <a:off x="2857500" y="277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99090</xdr:rowOff>
    </xdr:from>
    <xdr:ext cx="762000" cy="259045"/>
    <xdr:sp macro="" textlink="">
      <xdr:nvSpPr>
        <xdr:cNvPr id="78" name="テキスト ボックス 77"/>
        <xdr:cNvSpPr txBox="1"/>
      </xdr:nvSpPr>
      <xdr:spPr>
        <a:xfrm>
          <a:off x="2527300" y="254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38112</xdr:rowOff>
    </xdr:from>
    <xdr:to>
      <xdr:col>29</xdr:col>
      <xdr:colOff>127000</xdr:colOff>
      <xdr:row>35</xdr:row>
      <xdr:rowOff>98425</xdr:rowOff>
    </xdr:to>
    <xdr:cxnSp macro="">
      <xdr:nvCxnSpPr>
        <xdr:cNvPr id="111" name="直線コネクタ 110"/>
        <xdr:cNvCxnSpPr/>
      </xdr:nvCxnSpPr>
      <xdr:spPr bwMode="auto">
        <a:xfrm>
          <a:off x="5003800" y="6648462"/>
          <a:ext cx="6477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296126</xdr:rowOff>
    </xdr:from>
    <xdr:to>
      <xdr:col>26</xdr:col>
      <xdr:colOff>50800</xdr:colOff>
      <xdr:row>35</xdr:row>
      <xdr:rowOff>38112</xdr:rowOff>
    </xdr:to>
    <xdr:cxnSp macro="">
      <xdr:nvCxnSpPr>
        <xdr:cNvPr id="114" name="直線コネクタ 113"/>
        <xdr:cNvCxnSpPr/>
      </xdr:nvCxnSpPr>
      <xdr:spPr bwMode="auto">
        <a:xfrm>
          <a:off x="4305300" y="6563576"/>
          <a:ext cx="698500" cy="84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149098</xdr:rowOff>
    </xdr:from>
    <xdr:to>
      <xdr:col>22</xdr:col>
      <xdr:colOff>114300</xdr:colOff>
      <xdr:row>34</xdr:row>
      <xdr:rowOff>296126</xdr:rowOff>
    </xdr:to>
    <xdr:cxnSp macro="">
      <xdr:nvCxnSpPr>
        <xdr:cNvPr id="117" name="直線コネクタ 116"/>
        <xdr:cNvCxnSpPr/>
      </xdr:nvCxnSpPr>
      <xdr:spPr bwMode="auto">
        <a:xfrm>
          <a:off x="3606800" y="6416548"/>
          <a:ext cx="698500" cy="14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252006</xdr:rowOff>
    </xdr:from>
    <xdr:to>
      <xdr:col>18</xdr:col>
      <xdr:colOff>177800</xdr:colOff>
      <xdr:row>34</xdr:row>
      <xdr:rowOff>149098</xdr:rowOff>
    </xdr:to>
    <xdr:cxnSp macro="">
      <xdr:nvCxnSpPr>
        <xdr:cNvPr id="120" name="直線コネクタ 119"/>
        <xdr:cNvCxnSpPr/>
      </xdr:nvCxnSpPr>
      <xdr:spPr bwMode="auto">
        <a:xfrm>
          <a:off x="2908300" y="6176556"/>
          <a:ext cx="698500" cy="239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47625</xdr:rowOff>
    </xdr:from>
    <xdr:to>
      <xdr:col>29</xdr:col>
      <xdr:colOff>177800</xdr:colOff>
      <xdr:row>35</xdr:row>
      <xdr:rowOff>149225</xdr:rowOff>
    </xdr:to>
    <xdr:sp macro="" textlink="">
      <xdr:nvSpPr>
        <xdr:cNvPr id="130" name="楕円 129"/>
        <xdr:cNvSpPr/>
      </xdr:nvSpPr>
      <xdr:spPr bwMode="auto">
        <a:xfrm>
          <a:off x="5600700" y="665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235602</xdr:rowOff>
    </xdr:from>
    <xdr:ext cx="762000" cy="259045"/>
    <xdr:sp macro="" textlink="">
      <xdr:nvSpPr>
        <xdr:cNvPr id="131" name="人口1人当たり決算額の推移該当値テキスト445"/>
        <xdr:cNvSpPr txBox="1"/>
      </xdr:nvSpPr>
      <xdr:spPr>
        <a:xfrm>
          <a:off x="5740400" y="650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330212</xdr:rowOff>
    </xdr:from>
    <xdr:to>
      <xdr:col>26</xdr:col>
      <xdr:colOff>101600</xdr:colOff>
      <xdr:row>35</xdr:row>
      <xdr:rowOff>88912</xdr:rowOff>
    </xdr:to>
    <xdr:sp macro="" textlink="">
      <xdr:nvSpPr>
        <xdr:cNvPr id="132" name="楕円 131"/>
        <xdr:cNvSpPr/>
      </xdr:nvSpPr>
      <xdr:spPr bwMode="auto">
        <a:xfrm>
          <a:off x="4953000" y="659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99090</xdr:rowOff>
    </xdr:from>
    <xdr:ext cx="736600" cy="259045"/>
    <xdr:sp macro="" textlink="">
      <xdr:nvSpPr>
        <xdr:cNvPr id="133" name="テキスト ボックス 132"/>
        <xdr:cNvSpPr txBox="1"/>
      </xdr:nvSpPr>
      <xdr:spPr>
        <a:xfrm>
          <a:off x="4622800" y="6366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245326</xdr:rowOff>
    </xdr:from>
    <xdr:to>
      <xdr:col>22</xdr:col>
      <xdr:colOff>165100</xdr:colOff>
      <xdr:row>35</xdr:row>
      <xdr:rowOff>4026</xdr:rowOff>
    </xdr:to>
    <xdr:sp macro="" textlink="">
      <xdr:nvSpPr>
        <xdr:cNvPr id="134" name="楕円 133"/>
        <xdr:cNvSpPr/>
      </xdr:nvSpPr>
      <xdr:spPr bwMode="auto">
        <a:xfrm>
          <a:off x="4254500" y="651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14203</xdr:rowOff>
    </xdr:from>
    <xdr:ext cx="762000" cy="259045"/>
    <xdr:sp macro="" textlink="">
      <xdr:nvSpPr>
        <xdr:cNvPr id="135" name="テキスト ボックス 134"/>
        <xdr:cNvSpPr txBox="1"/>
      </xdr:nvSpPr>
      <xdr:spPr>
        <a:xfrm>
          <a:off x="3924300" y="628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98298</xdr:rowOff>
    </xdr:from>
    <xdr:to>
      <xdr:col>19</xdr:col>
      <xdr:colOff>38100</xdr:colOff>
      <xdr:row>34</xdr:row>
      <xdr:rowOff>199898</xdr:rowOff>
    </xdr:to>
    <xdr:sp macro="" textlink="">
      <xdr:nvSpPr>
        <xdr:cNvPr id="136" name="楕円 135"/>
        <xdr:cNvSpPr/>
      </xdr:nvSpPr>
      <xdr:spPr bwMode="auto">
        <a:xfrm>
          <a:off x="3556000" y="636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210075</xdr:rowOff>
    </xdr:from>
    <xdr:ext cx="762000" cy="259045"/>
    <xdr:sp macro="" textlink="">
      <xdr:nvSpPr>
        <xdr:cNvPr id="137" name="テキスト ボックス 136"/>
        <xdr:cNvSpPr txBox="1"/>
      </xdr:nvSpPr>
      <xdr:spPr>
        <a:xfrm>
          <a:off x="32258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201206</xdr:rowOff>
    </xdr:from>
    <xdr:to>
      <xdr:col>15</xdr:col>
      <xdr:colOff>101600</xdr:colOff>
      <xdr:row>33</xdr:row>
      <xdr:rowOff>302806</xdr:rowOff>
    </xdr:to>
    <xdr:sp macro="" textlink="">
      <xdr:nvSpPr>
        <xdr:cNvPr id="138" name="楕円 137"/>
        <xdr:cNvSpPr/>
      </xdr:nvSpPr>
      <xdr:spPr bwMode="auto">
        <a:xfrm>
          <a:off x="2857500" y="612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141533</xdr:rowOff>
    </xdr:from>
    <xdr:ext cx="762000" cy="259045"/>
    <xdr:sp macro="" textlink="">
      <xdr:nvSpPr>
        <xdr:cNvPr id="139" name="テキスト ボックス 138"/>
        <xdr:cNvSpPr txBox="1"/>
      </xdr:nvSpPr>
      <xdr:spPr>
        <a:xfrm>
          <a:off x="2527300" y="58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273,296
271,048
891.06
130,966,458
129,402,762
404,535
70,862,140
151,038,185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165280</xdr:rowOff>
    </xdr:from>
    <xdr:to>
      <xdr:col>24</xdr:col>
      <xdr:colOff>63500</xdr:colOff>
      <xdr:row>32</xdr:row>
      <xdr:rowOff>4780</xdr:rowOff>
    </xdr:to>
    <xdr:cxnSp macro="">
      <xdr:nvCxnSpPr>
        <xdr:cNvPr id="59" name="直線コネクタ 58"/>
        <xdr:cNvCxnSpPr/>
      </xdr:nvCxnSpPr>
      <xdr:spPr>
        <a:xfrm>
          <a:off x="3797300" y="5480230"/>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153439</xdr:rowOff>
    </xdr:from>
    <xdr:to>
      <xdr:col>19</xdr:col>
      <xdr:colOff>177800</xdr:colOff>
      <xdr:row>31</xdr:row>
      <xdr:rowOff>165280</xdr:rowOff>
    </xdr:to>
    <xdr:cxnSp macro="">
      <xdr:nvCxnSpPr>
        <xdr:cNvPr id="62" name="直線コネクタ 61"/>
        <xdr:cNvCxnSpPr/>
      </xdr:nvCxnSpPr>
      <xdr:spPr>
        <a:xfrm>
          <a:off x="2908300" y="5468389"/>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153439</xdr:rowOff>
    </xdr:from>
    <xdr:to>
      <xdr:col>15</xdr:col>
      <xdr:colOff>50800</xdr:colOff>
      <xdr:row>32</xdr:row>
      <xdr:rowOff>31755</xdr:rowOff>
    </xdr:to>
    <xdr:cxnSp macro="">
      <xdr:nvCxnSpPr>
        <xdr:cNvPr id="65" name="直線コネクタ 64"/>
        <xdr:cNvCxnSpPr/>
      </xdr:nvCxnSpPr>
      <xdr:spPr>
        <a:xfrm flipV="1">
          <a:off x="2019300" y="5468389"/>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31755</xdr:rowOff>
    </xdr:from>
    <xdr:to>
      <xdr:col>10</xdr:col>
      <xdr:colOff>114300</xdr:colOff>
      <xdr:row>32</xdr:row>
      <xdr:rowOff>45997</xdr:rowOff>
    </xdr:to>
    <xdr:cxnSp macro="">
      <xdr:nvCxnSpPr>
        <xdr:cNvPr id="68" name="直線コネクタ 67"/>
        <xdr:cNvCxnSpPr/>
      </xdr:nvCxnSpPr>
      <xdr:spPr>
        <a:xfrm flipV="1">
          <a:off x="1130300" y="5518155"/>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125430</xdr:rowOff>
    </xdr:from>
    <xdr:to>
      <xdr:col>24</xdr:col>
      <xdr:colOff>114300</xdr:colOff>
      <xdr:row>32</xdr:row>
      <xdr:rowOff>55580</xdr:rowOff>
    </xdr:to>
    <xdr:sp macro="" textlink="">
      <xdr:nvSpPr>
        <xdr:cNvPr id="78" name="楕円 77"/>
        <xdr:cNvSpPr/>
      </xdr:nvSpPr>
      <xdr:spPr>
        <a:xfrm>
          <a:off x="4584700" y="54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148307</xdr:rowOff>
    </xdr:from>
    <xdr:ext cx="534377" cy="259045"/>
    <xdr:sp macro="" textlink="">
      <xdr:nvSpPr>
        <xdr:cNvPr id="79" name="人件費該当値テキスト"/>
        <xdr:cNvSpPr txBox="1"/>
      </xdr:nvSpPr>
      <xdr:spPr>
        <a:xfrm>
          <a:off x="4686300" y="52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114480</xdr:rowOff>
    </xdr:from>
    <xdr:to>
      <xdr:col>20</xdr:col>
      <xdr:colOff>38100</xdr:colOff>
      <xdr:row>32</xdr:row>
      <xdr:rowOff>44630</xdr:rowOff>
    </xdr:to>
    <xdr:sp macro="" textlink="">
      <xdr:nvSpPr>
        <xdr:cNvPr id="80" name="楕円 79"/>
        <xdr:cNvSpPr/>
      </xdr:nvSpPr>
      <xdr:spPr>
        <a:xfrm>
          <a:off x="3746500" y="54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61157</xdr:rowOff>
    </xdr:from>
    <xdr:ext cx="534377" cy="259045"/>
    <xdr:sp macro="" textlink="">
      <xdr:nvSpPr>
        <xdr:cNvPr id="81" name="テキスト ボックス 80"/>
        <xdr:cNvSpPr txBox="1"/>
      </xdr:nvSpPr>
      <xdr:spPr>
        <a:xfrm>
          <a:off x="3530111" y="52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102639</xdr:rowOff>
    </xdr:from>
    <xdr:to>
      <xdr:col>15</xdr:col>
      <xdr:colOff>101600</xdr:colOff>
      <xdr:row>32</xdr:row>
      <xdr:rowOff>32789</xdr:rowOff>
    </xdr:to>
    <xdr:sp macro="" textlink="">
      <xdr:nvSpPr>
        <xdr:cNvPr id="82" name="楕円 81"/>
        <xdr:cNvSpPr/>
      </xdr:nvSpPr>
      <xdr:spPr>
        <a:xfrm>
          <a:off x="2857500" y="54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49316</xdr:rowOff>
    </xdr:from>
    <xdr:ext cx="534377" cy="259045"/>
    <xdr:sp macro="" textlink="">
      <xdr:nvSpPr>
        <xdr:cNvPr id="83" name="テキスト ボックス 82"/>
        <xdr:cNvSpPr txBox="1"/>
      </xdr:nvSpPr>
      <xdr:spPr>
        <a:xfrm>
          <a:off x="2641111" y="51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152405</xdr:rowOff>
    </xdr:from>
    <xdr:to>
      <xdr:col>10</xdr:col>
      <xdr:colOff>165100</xdr:colOff>
      <xdr:row>32</xdr:row>
      <xdr:rowOff>82555</xdr:rowOff>
    </xdr:to>
    <xdr:sp macro="" textlink="">
      <xdr:nvSpPr>
        <xdr:cNvPr id="84" name="楕円 83"/>
        <xdr:cNvSpPr/>
      </xdr:nvSpPr>
      <xdr:spPr>
        <a:xfrm>
          <a:off x="1968500" y="54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99082</xdr:rowOff>
    </xdr:from>
    <xdr:ext cx="534377" cy="259045"/>
    <xdr:sp macro="" textlink="">
      <xdr:nvSpPr>
        <xdr:cNvPr id="85" name="テキスト ボックス 84"/>
        <xdr:cNvSpPr txBox="1"/>
      </xdr:nvSpPr>
      <xdr:spPr>
        <a:xfrm>
          <a:off x="1752111" y="52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166647</xdr:rowOff>
    </xdr:from>
    <xdr:to>
      <xdr:col>6</xdr:col>
      <xdr:colOff>38100</xdr:colOff>
      <xdr:row>32</xdr:row>
      <xdr:rowOff>96797</xdr:rowOff>
    </xdr:to>
    <xdr:sp macro="" textlink="">
      <xdr:nvSpPr>
        <xdr:cNvPr id="86" name="楕円 85"/>
        <xdr:cNvSpPr/>
      </xdr:nvSpPr>
      <xdr:spPr>
        <a:xfrm>
          <a:off x="1079500" y="54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113324</xdr:rowOff>
    </xdr:from>
    <xdr:ext cx="534377" cy="259045"/>
    <xdr:sp macro="" textlink="">
      <xdr:nvSpPr>
        <xdr:cNvPr id="87" name="テキスト ボックス 86"/>
        <xdr:cNvSpPr txBox="1"/>
      </xdr:nvSpPr>
      <xdr:spPr>
        <a:xfrm>
          <a:off x="863111" y="52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58166</xdr:rowOff>
    </xdr:from>
    <xdr:to>
      <xdr:col>24</xdr:col>
      <xdr:colOff>63500</xdr:colOff>
      <xdr:row>51</xdr:row>
      <xdr:rowOff>108877</xdr:rowOff>
    </xdr:to>
    <xdr:cxnSp macro="">
      <xdr:nvCxnSpPr>
        <xdr:cNvPr id="117" name="直線コネクタ 116"/>
        <xdr:cNvCxnSpPr/>
      </xdr:nvCxnSpPr>
      <xdr:spPr>
        <a:xfrm flipV="1">
          <a:off x="3797300" y="8802116"/>
          <a:ext cx="8382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108877</xdr:rowOff>
    </xdr:from>
    <xdr:to>
      <xdr:col>19</xdr:col>
      <xdr:colOff>177800</xdr:colOff>
      <xdr:row>52</xdr:row>
      <xdr:rowOff>21704</xdr:rowOff>
    </xdr:to>
    <xdr:cxnSp macro="">
      <xdr:nvCxnSpPr>
        <xdr:cNvPr id="120" name="直線コネクタ 119"/>
        <xdr:cNvCxnSpPr/>
      </xdr:nvCxnSpPr>
      <xdr:spPr>
        <a:xfrm flipV="1">
          <a:off x="2908300" y="8852827"/>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21704</xdr:rowOff>
    </xdr:from>
    <xdr:to>
      <xdr:col>15</xdr:col>
      <xdr:colOff>50800</xdr:colOff>
      <xdr:row>52</xdr:row>
      <xdr:rowOff>24905</xdr:rowOff>
    </xdr:to>
    <xdr:cxnSp macro="">
      <xdr:nvCxnSpPr>
        <xdr:cNvPr id="123" name="直線コネクタ 122"/>
        <xdr:cNvCxnSpPr/>
      </xdr:nvCxnSpPr>
      <xdr:spPr>
        <a:xfrm flipV="1">
          <a:off x="2019300" y="89371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24905</xdr:rowOff>
    </xdr:from>
    <xdr:to>
      <xdr:col>10</xdr:col>
      <xdr:colOff>114300</xdr:colOff>
      <xdr:row>53</xdr:row>
      <xdr:rowOff>19723</xdr:rowOff>
    </xdr:to>
    <xdr:cxnSp macro="">
      <xdr:nvCxnSpPr>
        <xdr:cNvPr id="126" name="直線コネクタ 125"/>
        <xdr:cNvCxnSpPr/>
      </xdr:nvCxnSpPr>
      <xdr:spPr>
        <a:xfrm flipV="1">
          <a:off x="1130300" y="8940305"/>
          <a:ext cx="889000" cy="1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7366</xdr:rowOff>
    </xdr:from>
    <xdr:to>
      <xdr:col>24</xdr:col>
      <xdr:colOff>114300</xdr:colOff>
      <xdr:row>51</xdr:row>
      <xdr:rowOff>108966</xdr:rowOff>
    </xdr:to>
    <xdr:sp macro="" textlink="">
      <xdr:nvSpPr>
        <xdr:cNvPr id="136" name="楕円 135"/>
        <xdr:cNvSpPr/>
      </xdr:nvSpPr>
      <xdr:spPr>
        <a:xfrm>
          <a:off x="4584700" y="87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131843</xdr:rowOff>
    </xdr:from>
    <xdr:ext cx="534377" cy="259045"/>
    <xdr:sp macro="" textlink="">
      <xdr:nvSpPr>
        <xdr:cNvPr id="137" name="物件費該当値テキスト"/>
        <xdr:cNvSpPr txBox="1"/>
      </xdr:nvSpPr>
      <xdr:spPr>
        <a:xfrm>
          <a:off x="4686300" y="87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58077</xdr:rowOff>
    </xdr:from>
    <xdr:to>
      <xdr:col>20</xdr:col>
      <xdr:colOff>38100</xdr:colOff>
      <xdr:row>51</xdr:row>
      <xdr:rowOff>159677</xdr:rowOff>
    </xdr:to>
    <xdr:sp macro="" textlink="">
      <xdr:nvSpPr>
        <xdr:cNvPr id="138" name="楕円 137"/>
        <xdr:cNvSpPr/>
      </xdr:nvSpPr>
      <xdr:spPr>
        <a:xfrm>
          <a:off x="3746500" y="88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4754</xdr:rowOff>
    </xdr:from>
    <xdr:ext cx="534377" cy="259045"/>
    <xdr:sp macro="" textlink="">
      <xdr:nvSpPr>
        <xdr:cNvPr id="139" name="テキスト ボックス 138"/>
        <xdr:cNvSpPr txBox="1"/>
      </xdr:nvSpPr>
      <xdr:spPr>
        <a:xfrm>
          <a:off x="3530111" y="85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142354</xdr:rowOff>
    </xdr:from>
    <xdr:to>
      <xdr:col>15</xdr:col>
      <xdr:colOff>101600</xdr:colOff>
      <xdr:row>52</xdr:row>
      <xdr:rowOff>72504</xdr:rowOff>
    </xdr:to>
    <xdr:sp macro="" textlink="">
      <xdr:nvSpPr>
        <xdr:cNvPr id="140" name="楕円 139"/>
        <xdr:cNvSpPr/>
      </xdr:nvSpPr>
      <xdr:spPr>
        <a:xfrm>
          <a:off x="2857500" y="88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89031</xdr:rowOff>
    </xdr:from>
    <xdr:ext cx="534377" cy="259045"/>
    <xdr:sp macro="" textlink="">
      <xdr:nvSpPr>
        <xdr:cNvPr id="141" name="テキスト ボックス 140"/>
        <xdr:cNvSpPr txBox="1"/>
      </xdr:nvSpPr>
      <xdr:spPr>
        <a:xfrm>
          <a:off x="2641111" y="86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145555</xdr:rowOff>
    </xdr:from>
    <xdr:to>
      <xdr:col>10</xdr:col>
      <xdr:colOff>165100</xdr:colOff>
      <xdr:row>52</xdr:row>
      <xdr:rowOff>75705</xdr:rowOff>
    </xdr:to>
    <xdr:sp macro="" textlink="">
      <xdr:nvSpPr>
        <xdr:cNvPr id="142" name="楕円 141"/>
        <xdr:cNvSpPr/>
      </xdr:nvSpPr>
      <xdr:spPr>
        <a:xfrm>
          <a:off x="1968500" y="88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92232</xdr:rowOff>
    </xdr:from>
    <xdr:ext cx="534377" cy="259045"/>
    <xdr:sp macro="" textlink="">
      <xdr:nvSpPr>
        <xdr:cNvPr id="143" name="テキスト ボックス 142"/>
        <xdr:cNvSpPr txBox="1"/>
      </xdr:nvSpPr>
      <xdr:spPr>
        <a:xfrm>
          <a:off x="1752111" y="866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140373</xdr:rowOff>
    </xdr:from>
    <xdr:to>
      <xdr:col>6</xdr:col>
      <xdr:colOff>38100</xdr:colOff>
      <xdr:row>53</xdr:row>
      <xdr:rowOff>70523</xdr:rowOff>
    </xdr:to>
    <xdr:sp macro="" textlink="">
      <xdr:nvSpPr>
        <xdr:cNvPr id="144" name="楕円 143"/>
        <xdr:cNvSpPr/>
      </xdr:nvSpPr>
      <xdr:spPr>
        <a:xfrm>
          <a:off x="1079500" y="90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87050</xdr:rowOff>
    </xdr:from>
    <xdr:ext cx="534377" cy="259045"/>
    <xdr:sp macro="" textlink="">
      <xdr:nvSpPr>
        <xdr:cNvPr id="145" name="テキスト ボックス 144"/>
        <xdr:cNvSpPr txBox="1"/>
      </xdr:nvSpPr>
      <xdr:spPr>
        <a:xfrm>
          <a:off x="863111" y="88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32532</xdr:rowOff>
    </xdr:from>
    <xdr:to>
      <xdr:col>24</xdr:col>
      <xdr:colOff>63500</xdr:colOff>
      <xdr:row>75</xdr:row>
      <xdr:rowOff>89043</xdr:rowOff>
    </xdr:to>
    <xdr:cxnSp macro="">
      <xdr:nvCxnSpPr>
        <xdr:cNvPr id="172" name="直線コネクタ 171"/>
        <xdr:cNvCxnSpPr/>
      </xdr:nvCxnSpPr>
      <xdr:spPr>
        <a:xfrm flipV="1">
          <a:off x="3797300" y="12719832"/>
          <a:ext cx="838200" cy="22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89043</xdr:rowOff>
    </xdr:from>
    <xdr:to>
      <xdr:col>19</xdr:col>
      <xdr:colOff>177800</xdr:colOff>
      <xdr:row>75</xdr:row>
      <xdr:rowOff>144363</xdr:rowOff>
    </xdr:to>
    <xdr:cxnSp macro="">
      <xdr:nvCxnSpPr>
        <xdr:cNvPr id="175" name="直線コネクタ 174"/>
        <xdr:cNvCxnSpPr/>
      </xdr:nvCxnSpPr>
      <xdr:spPr>
        <a:xfrm flipV="1">
          <a:off x="2908300" y="12947793"/>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79395</xdr:rowOff>
    </xdr:from>
    <xdr:to>
      <xdr:col>15</xdr:col>
      <xdr:colOff>50800</xdr:colOff>
      <xdr:row>75</xdr:row>
      <xdr:rowOff>144363</xdr:rowOff>
    </xdr:to>
    <xdr:cxnSp macro="">
      <xdr:nvCxnSpPr>
        <xdr:cNvPr id="178" name="直線コネクタ 177"/>
        <xdr:cNvCxnSpPr/>
      </xdr:nvCxnSpPr>
      <xdr:spPr>
        <a:xfrm>
          <a:off x="2019300" y="12938145"/>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79395</xdr:rowOff>
    </xdr:from>
    <xdr:to>
      <xdr:col>10</xdr:col>
      <xdr:colOff>114300</xdr:colOff>
      <xdr:row>76</xdr:row>
      <xdr:rowOff>620</xdr:rowOff>
    </xdr:to>
    <xdr:cxnSp macro="">
      <xdr:nvCxnSpPr>
        <xdr:cNvPr id="181" name="直線コネクタ 180"/>
        <xdr:cNvCxnSpPr/>
      </xdr:nvCxnSpPr>
      <xdr:spPr>
        <a:xfrm flipV="1">
          <a:off x="1130300" y="12938145"/>
          <a:ext cx="889000" cy="9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153182</xdr:rowOff>
    </xdr:from>
    <xdr:to>
      <xdr:col>24</xdr:col>
      <xdr:colOff>114300</xdr:colOff>
      <xdr:row>74</xdr:row>
      <xdr:rowOff>83332</xdr:rowOff>
    </xdr:to>
    <xdr:sp macro="" textlink="">
      <xdr:nvSpPr>
        <xdr:cNvPr id="191" name="楕円 190"/>
        <xdr:cNvSpPr/>
      </xdr:nvSpPr>
      <xdr:spPr>
        <a:xfrm>
          <a:off x="4584700" y="126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4609</xdr:rowOff>
    </xdr:from>
    <xdr:ext cx="534377" cy="259045"/>
    <xdr:sp macro="" textlink="">
      <xdr:nvSpPr>
        <xdr:cNvPr id="192" name="維持補修費該当値テキスト"/>
        <xdr:cNvSpPr txBox="1"/>
      </xdr:nvSpPr>
      <xdr:spPr>
        <a:xfrm>
          <a:off x="4686300" y="1252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38243</xdr:rowOff>
    </xdr:from>
    <xdr:to>
      <xdr:col>20</xdr:col>
      <xdr:colOff>38100</xdr:colOff>
      <xdr:row>75</xdr:row>
      <xdr:rowOff>139843</xdr:rowOff>
    </xdr:to>
    <xdr:sp macro="" textlink="">
      <xdr:nvSpPr>
        <xdr:cNvPr id="193" name="楕円 192"/>
        <xdr:cNvSpPr/>
      </xdr:nvSpPr>
      <xdr:spPr>
        <a:xfrm>
          <a:off x="3746500" y="128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156370</xdr:rowOff>
    </xdr:from>
    <xdr:ext cx="534377" cy="259045"/>
    <xdr:sp macro="" textlink="">
      <xdr:nvSpPr>
        <xdr:cNvPr id="194" name="テキスト ボックス 193"/>
        <xdr:cNvSpPr txBox="1"/>
      </xdr:nvSpPr>
      <xdr:spPr>
        <a:xfrm>
          <a:off x="3530111" y="1267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93563</xdr:rowOff>
    </xdr:from>
    <xdr:to>
      <xdr:col>15</xdr:col>
      <xdr:colOff>101600</xdr:colOff>
      <xdr:row>76</xdr:row>
      <xdr:rowOff>23713</xdr:rowOff>
    </xdr:to>
    <xdr:sp macro="" textlink="">
      <xdr:nvSpPr>
        <xdr:cNvPr id="195" name="楕円 194"/>
        <xdr:cNvSpPr/>
      </xdr:nvSpPr>
      <xdr:spPr>
        <a:xfrm>
          <a:off x="2857500" y="1295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40240</xdr:rowOff>
    </xdr:from>
    <xdr:ext cx="534377" cy="259045"/>
    <xdr:sp macro="" textlink="">
      <xdr:nvSpPr>
        <xdr:cNvPr id="196" name="テキスト ボックス 195"/>
        <xdr:cNvSpPr txBox="1"/>
      </xdr:nvSpPr>
      <xdr:spPr>
        <a:xfrm>
          <a:off x="2641111" y="127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28595</xdr:rowOff>
    </xdr:from>
    <xdr:to>
      <xdr:col>10</xdr:col>
      <xdr:colOff>165100</xdr:colOff>
      <xdr:row>75</xdr:row>
      <xdr:rowOff>130195</xdr:rowOff>
    </xdr:to>
    <xdr:sp macro="" textlink="">
      <xdr:nvSpPr>
        <xdr:cNvPr id="197" name="楕円 196"/>
        <xdr:cNvSpPr/>
      </xdr:nvSpPr>
      <xdr:spPr>
        <a:xfrm>
          <a:off x="1968500" y="128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146722</xdr:rowOff>
    </xdr:from>
    <xdr:ext cx="534377" cy="259045"/>
    <xdr:sp macro="" textlink="">
      <xdr:nvSpPr>
        <xdr:cNvPr id="198" name="テキスト ボックス 197"/>
        <xdr:cNvSpPr txBox="1"/>
      </xdr:nvSpPr>
      <xdr:spPr>
        <a:xfrm>
          <a:off x="1752111" y="126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121270</xdr:rowOff>
    </xdr:from>
    <xdr:to>
      <xdr:col>6</xdr:col>
      <xdr:colOff>38100</xdr:colOff>
      <xdr:row>76</xdr:row>
      <xdr:rowOff>51420</xdr:rowOff>
    </xdr:to>
    <xdr:sp macro="" textlink="">
      <xdr:nvSpPr>
        <xdr:cNvPr id="199" name="楕円 198"/>
        <xdr:cNvSpPr/>
      </xdr:nvSpPr>
      <xdr:spPr>
        <a:xfrm>
          <a:off x="1079500" y="129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67947</xdr:rowOff>
    </xdr:from>
    <xdr:ext cx="534377" cy="259045"/>
    <xdr:sp macro="" textlink="">
      <xdr:nvSpPr>
        <xdr:cNvPr id="200" name="テキスト ボックス 199"/>
        <xdr:cNvSpPr txBox="1"/>
      </xdr:nvSpPr>
      <xdr:spPr>
        <a:xfrm>
          <a:off x="863111" y="1275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169284</xdr:rowOff>
    </xdr:from>
    <xdr:to>
      <xdr:col>24</xdr:col>
      <xdr:colOff>63500</xdr:colOff>
      <xdr:row>97</xdr:row>
      <xdr:rowOff>43707</xdr:rowOff>
    </xdr:to>
    <xdr:cxnSp macro="">
      <xdr:nvCxnSpPr>
        <xdr:cNvPr id="230" name="直線コネクタ 229"/>
        <xdr:cNvCxnSpPr/>
      </xdr:nvCxnSpPr>
      <xdr:spPr>
        <a:xfrm flipV="1">
          <a:off x="3797300" y="16628484"/>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43707</xdr:rowOff>
    </xdr:from>
    <xdr:to>
      <xdr:col>19</xdr:col>
      <xdr:colOff>177800</xdr:colOff>
      <xdr:row>97</xdr:row>
      <xdr:rowOff>137224</xdr:rowOff>
    </xdr:to>
    <xdr:cxnSp macro="">
      <xdr:nvCxnSpPr>
        <xdr:cNvPr id="233" name="直線コネクタ 232"/>
        <xdr:cNvCxnSpPr/>
      </xdr:nvCxnSpPr>
      <xdr:spPr>
        <a:xfrm flipV="1">
          <a:off x="2908300" y="16674357"/>
          <a:ext cx="889000" cy="9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137224</xdr:rowOff>
    </xdr:from>
    <xdr:to>
      <xdr:col>15</xdr:col>
      <xdr:colOff>50800</xdr:colOff>
      <xdr:row>98</xdr:row>
      <xdr:rowOff>6750</xdr:rowOff>
    </xdr:to>
    <xdr:cxnSp macro="">
      <xdr:nvCxnSpPr>
        <xdr:cNvPr id="236" name="直線コネクタ 235"/>
        <xdr:cNvCxnSpPr/>
      </xdr:nvCxnSpPr>
      <xdr:spPr>
        <a:xfrm flipV="1">
          <a:off x="2019300" y="16767874"/>
          <a:ext cx="889000" cy="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6750</xdr:rowOff>
    </xdr:from>
    <xdr:to>
      <xdr:col>10</xdr:col>
      <xdr:colOff>114300</xdr:colOff>
      <xdr:row>98</xdr:row>
      <xdr:rowOff>90266</xdr:rowOff>
    </xdr:to>
    <xdr:cxnSp macro="">
      <xdr:nvCxnSpPr>
        <xdr:cNvPr id="239" name="直線コネクタ 238"/>
        <xdr:cNvCxnSpPr/>
      </xdr:nvCxnSpPr>
      <xdr:spPr>
        <a:xfrm flipV="1">
          <a:off x="1130300" y="16808850"/>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118484</xdr:rowOff>
    </xdr:from>
    <xdr:to>
      <xdr:col>24</xdr:col>
      <xdr:colOff>114300</xdr:colOff>
      <xdr:row>97</xdr:row>
      <xdr:rowOff>48634</xdr:rowOff>
    </xdr:to>
    <xdr:sp macro="" textlink="">
      <xdr:nvSpPr>
        <xdr:cNvPr id="249" name="楕円 248"/>
        <xdr:cNvSpPr/>
      </xdr:nvSpPr>
      <xdr:spPr>
        <a:xfrm>
          <a:off x="4584700" y="165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96911</xdr:rowOff>
    </xdr:from>
    <xdr:ext cx="534377" cy="259045"/>
    <xdr:sp macro="" textlink="">
      <xdr:nvSpPr>
        <xdr:cNvPr id="250" name="扶助費該当値テキスト"/>
        <xdr:cNvSpPr txBox="1"/>
      </xdr:nvSpPr>
      <xdr:spPr>
        <a:xfrm>
          <a:off x="4686300" y="1655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164357</xdr:rowOff>
    </xdr:from>
    <xdr:to>
      <xdr:col>20</xdr:col>
      <xdr:colOff>38100</xdr:colOff>
      <xdr:row>97</xdr:row>
      <xdr:rowOff>94507</xdr:rowOff>
    </xdr:to>
    <xdr:sp macro="" textlink="">
      <xdr:nvSpPr>
        <xdr:cNvPr id="251" name="楕円 250"/>
        <xdr:cNvSpPr/>
      </xdr:nvSpPr>
      <xdr:spPr>
        <a:xfrm>
          <a:off x="3746500" y="166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85634</xdr:rowOff>
    </xdr:from>
    <xdr:ext cx="534377" cy="259045"/>
    <xdr:sp macro="" textlink="">
      <xdr:nvSpPr>
        <xdr:cNvPr id="252" name="テキスト ボックス 251"/>
        <xdr:cNvSpPr txBox="1"/>
      </xdr:nvSpPr>
      <xdr:spPr>
        <a:xfrm>
          <a:off x="3530111" y="167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86424</xdr:rowOff>
    </xdr:from>
    <xdr:to>
      <xdr:col>15</xdr:col>
      <xdr:colOff>101600</xdr:colOff>
      <xdr:row>98</xdr:row>
      <xdr:rowOff>16574</xdr:rowOff>
    </xdr:to>
    <xdr:sp macro="" textlink="">
      <xdr:nvSpPr>
        <xdr:cNvPr id="253" name="楕円 252"/>
        <xdr:cNvSpPr/>
      </xdr:nvSpPr>
      <xdr:spPr>
        <a:xfrm>
          <a:off x="2857500" y="167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7701</xdr:rowOff>
    </xdr:from>
    <xdr:ext cx="534377" cy="259045"/>
    <xdr:sp macro="" textlink="">
      <xdr:nvSpPr>
        <xdr:cNvPr id="254" name="テキスト ボックス 253"/>
        <xdr:cNvSpPr txBox="1"/>
      </xdr:nvSpPr>
      <xdr:spPr>
        <a:xfrm>
          <a:off x="2641111" y="168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127400</xdr:rowOff>
    </xdr:from>
    <xdr:to>
      <xdr:col>10</xdr:col>
      <xdr:colOff>165100</xdr:colOff>
      <xdr:row>98</xdr:row>
      <xdr:rowOff>57550</xdr:rowOff>
    </xdr:to>
    <xdr:sp macro="" textlink="">
      <xdr:nvSpPr>
        <xdr:cNvPr id="255" name="楕円 254"/>
        <xdr:cNvSpPr/>
      </xdr:nvSpPr>
      <xdr:spPr>
        <a:xfrm>
          <a:off x="1968500" y="167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48677</xdr:rowOff>
    </xdr:from>
    <xdr:ext cx="534377" cy="259045"/>
    <xdr:sp macro="" textlink="">
      <xdr:nvSpPr>
        <xdr:cNvPr id="256" name="テキスト ボックス 255"/>
        <xdr:cNvSpPr txBox="1"/>
      </xdr:nvSpPr>
      <xdr:spPr>
        <a:xfrm>
          <a:off x="1752111" y="1685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39466</xdr:rowOff>
    </xdr:from>
    <xdr:to>
      <xdr:col>6</xdr:col>
      <xdr:colOff>38100</xdr:colOff>
      <xdr:row>98</xdr:row>
      <xdr:rowOff>141066</xdr:rowOff>
    </xdr:to>
    <xdr:sp macro="" textlink="">
      <xdr:nvSpPr>
        <xdr:cNvPr id="257" name="楕円 256"/>
        <xdr:cNvSpPr/>
      </xdr:nvSpPr>
      <xdr:spPr>
        <a:xfrm>
          <a:off x="1079500" y="168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132193</xdr:rowOff>
    </xdr:from>
    <xdr:ext cx="534377" cy="259045"/>
    <xdr:sp macro="" textlink="">
      <xdr:nvSpPr>
        <xdr:cNvPr id="258" name="テキスト ボックス 257"/>
        <xdr:cNvSpPr txBox="1"/>
      </xdr:nvSpPr>
      <xdr:spPr>
        <a:xfrm>
          <a:off x="863111" y="1693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94552</xdr:rowOff>
    </xdr:from>
    <xdr:to>
      <xdr:col>55</xdr:col>
      <xdr:colOff>0</xdr:colOff>
      <xdr:row>35</xdr:row>
      <xdr:rowOff>12655</xdr:rowOff>
    </xdr:to>
    <xdr:cxnSp macro="">
      <xdr:nvCxnSpPr>
        <xdr:cNvPr id="287" name="直線コネクタ 286"/>
        <xdr:cNvCxnSpPr/>
      </xdr:nvCxnSpPr>
      <xdr:spPr>
        <a:xfrm>
          <a:off x="9639300" y="5923852"/>
          <a:ext cx="838200" cy="8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94552</xdr:rowOff>
    </xdr:from>
    <xdr:to>
      <xdr:col>50</xdr:col>
      <xdr:colOff>114300</xdr:colOff>
      <xdr:row>34</xdr:row>
      <xdr:rowOff>166599</xdr:rowOff>
    </xdr:to>
    <xdr:cxnSp macro="">
      <xdr:nvCxnSpPr>
        <xdr:cNvPr id="290" name="直線コネクタ 289"/>
        <xdr:cNvCxnSpPr/>
      </xdr:nvCxnSpPr>
      <xdr:spPr>
        <a:xfrm flipV="1">
          <a:off x="8750300" y="5923852"/>
          <a:ext cx="8890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166599</xdr:rowOff>
    </xdr:from>
    <xdr:to>
      <xdr:col>45</xdr:col>
      <xdr:colOff>177800</xdr:colOff>
      <xdr:row>35</xdr:row>
      <xdr:rowOff>67825</xdr:rowOff>
    </xdr:to>
    <xdr:cxnSp macro="">
      <xdr:nvCxnSpPr>
        <xdr:cNvPr id="293" name="直線コネクタ 292"/>
        <xdr:cNvCxnSpPr/>
      </xdr:nvCxnSpPr>
      <xdr:spPr>
        <a:xfrm flipV="1">
          <a:off x="7861300" y="5995899"/>
          <a:ext cx="889000" cy="7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126860</xdr:rowOff>
    </xdr:from>
    <xdr:to>
      <xdr:col>41</xdr:col>
      <xdr:colOff>50800</xdr:colOff>
      <xdr:row>35</xdr:row>
      <xdr:rowOff>67825</xdr:rowOff>
    </xdr:to>
    <xdr:cxnSp macro="">
      <xdr:nvCxnSpPr>
        <xdr:cNvPr id="296" name="直線コネクタ 295"/>
        <xdr:cNvCxnSpPr/>
      </xdr:nvCxnSpPr>
      <xdr:spPr>
        <a:xfrm>
          <a:off x="6972300" y="5956160"/>
          <a:ext cx="889000" cy="1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133305</xdr:rowOff>
    </xdr:from>
    <xdr:to>
      <xdr:col>55</xdr:col>
      <xdr:colOff>50800</xdr:colOff>
      <xdr:row>35</xdr:row>
      <xdr:rowOff>63455</xdr:rowOff>
    </xdr:to>
    <xdr:sp macro="" textlink="">
      <xdr:nvSpPr>
        <xdr:cNvPr id="306" name="楕円 305"/>
        <xdr:cNvSpPr/>
      </xdr:nvSpPr>
      <xdr:spPr>
        <a:xfrm>
          <a:off x="10426700" y="59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156182</xdr:rowOff>
    </xdr:from>
    <xdr:ext cx="534377" cy="259045"/>
    <xdr:sp macro="" textlink="">
      <xdr:nvSpPr>
        <xdr:cNvPr id="307" name="補助費等該当値テキスト"/>
        <xdr:cNvSpPr txBox="1"/>
      </xdr:nvSpPr>
      <xdr:spPr>
        <a:xfrm>
          <a:off x="10528300" y="58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43752</xdr:rowOff>
    </xdr:from>
    <xdr:to>
      <xdr:col>50</xdr:col>
      <xdr:colOff>165100</xdr:colOff>
      <xdr:row>34</xdr:row>
      <xdr:rowOff>145352</xdr:rowOff>
    </xdr:to>
    <xdr:sp macro="" textlink="">
      <xdr:nvSpPr>
        <xdr:cNvPr id="308" name="楕円 307"/>
        <xdr:cNvSpPr/>
      </xdr:nvSpPr>
      <xdr:spPr>
        <a:xfrm>
          <a:off x="9588500" y="58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161879</xdr:rowOff>
    </xdr:from>
    <xdr:ext cx="534377" cy="259045"/>
    <xdr:sp macro="" textlink="">
      <xdr:nvSpPr>
        <xdr:cNvPr id="309" name="テキスト ボックス 308"/>
        <xdr:cNvSpPr txBox="1"/>
      </xdr:nvSpPr>
      <xdr:spPr>
        <a:xfrm>
          <a:off x="9372111" y="56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115799</xdr:rowOff>
    </xdr:from>
    <xdr:to>
      <xdr:col>46</xdr:col>
      <xdr:colOff>38100</xdr:colOff>
      <xdr:row>35</xdr:row>
      <xdr:rowOff>45949</xdr:rowOff>
    </xdr:to>
    <xdr:sp macro="" textlink="">
      <xdr:nvSpPr>
        <xdr:cNvPr id="310" name="楕円 309"/>
        <xdr:cNvSpPr/>
      </xdr:nvSpPr>
      <xdr:spPr>
        <a:xfrm>
          <a:off x="8699500" y="59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62476</xdr:rowOff>
    </xdr:from>
    <xdr:ext cx="534377" cy="259045"/>
    <xdr:sp macro="" textlink="">
      <xdr:nvSpPr>
        <xdr:cNvPr id="311" name="テキスト ボックス 310"/>
        <xdr:cNvSpPr txBox="1"/>
      </xdr:nvSpPr>
      <xdr:spPr>
        <a:xfrm>
          <a:off x="8483111" y="57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17025</xdr:rowOff>
    </xdr:from>
    <xdr:to>
      <xdr:col>41</xdr:col>
      <xdr:colOff>101600</xdr:colOff>
      <xdr:row>35</xdr:row>
      <xdr:rowOff>118625</xdr:rowOff>
    </xdr:to>
    <xdr:sp macro="" textlink="">
      <xdr:nvSpPr>
        <xdr:cNvPr id="312" name="楕円 311"/>
        <xdr:cNvSpPr/>
      </xdr:nvSpPr>
      <xdr:spPr>
        <a:xfrm>
          <a:off x="7810500" y="6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135152</xdr:rowOff>
    </xdr:from>
    <xdr:ext cx="534377" cy="259045"/>
    <xdr:sp macro="" textlink="">
      <xdr:nvSpPr>
        <xdr:cNvPr id="313" name="テキスト ボックス 312"/>
        <xdr:cNvSpPr txBox="1"/>
      </xdr:nvSpPr>
      <xdr:spPr>
        <a:xfrm>
          <a:off x="7594111" y="579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76060</xdr:rowOff>
    </xdr:from>
    <xdr:to>
      <xdr:col>36</xdr:col>
      <xdr:colOff>165100</xdr:colOff>
      <xdr:row>35</xdr:row>
      <xdr:rowOff>6210</xdr:rowOff>
    </xdr:to>
    <xdr:sp macro="" textlink="">
      <xdr:nvSpPr>
        <xdr:cNvPr id="314" name="楕円 313"/>
        <xdr:cNvSpPr/>
      </xdr:nvSpPr>
      <xdr:spPr>
        <a:xfrm>
          <a:off x="6921500" y="59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22737</xdr:rowOff>
    </xdr:from>
    <xdr:ext cx="534377" cy="259045"/>
    <xdr:sp macro="" textlink="">
      <xdr:nvSpPr>
        <xdr:cNvPr id="315" name="テキスト ボックス 314"/>
        <xdr:cNvSpPr txBox="1"/>
      </xdr:nvSpPr>
      <xdr:spPr>
        <a:xfrm>
          <a:off x="6705111" y="56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86805</xdr:rowOff>
    </xdr:from>
    <xdr:to>
      <xdr:col>55</xdr:col>
      <xdr:colOff>0</xdr:colOff>
      <xdr:row>54</xdr:row>
      <xdr:rowOff>155601</xdr:rowOff>
    </xdr:to>
    <xdr:cxnSp macro="">
      <xdr:nvCxnSpPr>
        <xdr:cNvPr id="344" name="直線コネクタ 343"/>
        <xdr:cNvCxnSpPr/>
      </xdr:nvCxnSpPr>
      <xdr:spPr>
        <a:xfrm flipV="1">
          <a:off x="9639300" y="9345105"/>
          <a:ext cx="838200" cy="6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155601</xdr:rowOff>
    </xdr:from>
    <xdr:to>
      <xdr:col>50</xdr:col>
      <xdr:colOff>114300</xdr:colOff>
      <xdr:row>54</xdr:row>
      <xdr:rowOff>162751</xdr:rowOff>
    </xdr:to>
    <xdr:cxnSp macro="">
      <xdr:nvCxnSpPr>
        <xdr:cNvPr id="347" name="直線コネクタ 346"/>
        <xdr:cNvCxnSpPr/>
      </xdr:nvCxnSpPr>
      <xdr:spPr>
        <a:xfrm flipV="1">
          <a:off x="8750300" y="9413901"/>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111760</xdr:rowOff>
    </xdr:from>
    <xdr:to>
      <xdr:col>45</xdr:col>
      <xdr:colOff>177800</xdr:colOff>
      <xdr:row>54</xdr:row>
      <xdr:rowOff>162751</xdr:rowOff>
    </xdr:to>
    <xdr:cxnSp macro="">
      <xdr:nvCxnSpPr>
        <xdr:cNvPr id="350" name="直線コネクタ 349"/>
        <xdr:cNvCxnSpPr/>
      </xdr:nvCxnSpPr>
      <xdr:spPr>
        <a:xfrm>
          <a:off x="7861300" y="9370060"/>
          <a:ext cx="889000" cy="5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157023</xdr:rowOff>
    </xdr:from>
    <xdr:to>
      <xdr:col>41</xdr:col>
      <xdr:colOff>50800</xdr:colOff>
      <xdr:row>54</xdr:row>
      <xdr:rowOff>111760</xdr:rowOff>
    </xdr:to>
    <xdr:cxnSp macro="">
      <xdr:nvCxnSpPr>
        <xdr:cNvPr id="353" name="直線コネクタ 352"/>
        <xdr:cNvCxnSpPr/>
      </xdr:nvCxnSpPr>
      <xdr:spPr>
        <a:xfrm>
          <a:off x="6972300" y="9243873"/>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36005</xdr:rowOff>
    </xdr:from>
    <xdr:to>
      <xdr:col>55</xdr:col>
      <xdr:colOff>50800</xdr:colOff>
      <xdr:row>54</xdr:row>
      <xdr:rowOff>137605</xdr:rowOff>
    </xdr:to>
    <xdr:sp macro="" textlink="">
      <xdr:nvSpPr>
        <xdr:cNvPr id="363" name="楕円 362"/>
        <xdr:cNvSpPr/>
      </xdr:nvSpPr>
      <xdr:spPr>
        <a:xfrm>
          <a:off x="10426700" y="92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58882</xdr:rowOff>
    </xdr:from>
    <xdr:ext cx="534377" cy="259045"/>
    <xdr:sp macro="" textlink="">
      <xdr:nvSpPr>
        <xdr:cNvPr id="364" name="普通建設事業費該当値テキスト"/>
        <xdr:cNvSpPr txBox="1"/>
      </xdr:nvSpPr>
      <xdr:spPr>
        <a:xfrm>
          <a:off x="10528300" y="91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104801</xdr:rowOff>
    </xdr:from>
    <xdr:to>
      <xdr:col>50</xdr:col>
      <xdr:colOff>165100</xdr:colOff>
      <xdr:row>55</xdr:row>
      <xdr:rowOff>34951</xdr:rowOff>
    </xdr:to>
    <xdr:sp macro="" textlink="">
      <xdr:nvSpPr>
        <xdr:cNvPr id="365" name="楕円 364"/>
        <xdr:cNvSpPr/>
      </xdr:nvSpPr>
      <xdr:spPr>
        <a:xfrm>
          <a:off x="9588500" y="93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51478</xdr:rowOff>
    </xdr:from>
    <xdr:ext cx="534377" cy="259045"/>
    <xdr:sp macro="" textlink="">
      <xdr:nvSpPr>
        <xdr:cNvPr id="366" name="テキスト ボックス 365"/>
        <xdr:cNvSpPr txBox="1"/>
      </xdr:nvSpPr>
      <xdr:spPr>
        <a:xfrm>
          <a:off x="9372111" y="91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111951</xdr:rowOff>
    </xdr:from>
    <xdr:to>
      <xdr:col>46</xdr:col>
      <xdr:colOff>38100</xdr:colOff>
      <xdr:row>55</xdr:row>
      <xdr:rowOff>42101</xdr:rowOff>
    </xdr:to>
    <xdr:sp macro="" textlink="">
      <xdr:nvSpPr>
        <xdr:cNvPr id="367" name="楕円 366"/>
        <xdr:cNvSpPr/>
      </xdr:nvSpPr>
      <xdr:spPr>
        <a:xfrm>
          <a:off x="8699500" y="93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58628</xdr:rowOff>
    </xdr:from>
    <xdr:ext cx="534377" cy="259045"/>
    <xdr:sp macro="" textlink="">
      <xdr:nvSpPr>
        <xdr:cNvPr id="368" name="テキスト ボックス 367"/>
        <xdr:cNvSpPr txBox="1"/>
      </xdr:nvSpPr>
      <xdr:spPr>
        <a:xfrm>
          <a:off x="8483111" y="91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60960</xdr:rowOff>
    </xdr:from>
    <xdr:to>
      <xdr:col>41</xdr:col>
      <xdr:colOff>101600</xdr:colOff>
      <xdr:row>54</xdr:row>
      <xdr:rowOff>162560</xdr:rowOff>
    </xdr:to>
    <xdr:sp macro="" textlink="">
      <xdr:nvSpPr>
        <xdr:cNvPr id="369" name="楕円 368"/>
        <xdr:cNvSpPr/>
      </xdr:nvSpPr>
      <xdr:spPr>
        <a:xfrm>
          <a:off x="78105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7637</xdr:rowOff>
    </xdr:from>
    <xdr:ext cx="534377" cy="259045"/>
    <xdr:sp macro="" textlink="">
      <xdr:nvSpPr>
        <xdr:cNvPr id="370" name="テキスト ボックス 369"/>
        <xdr:cNvSpPr txBox="1"/>
      </xdr:nvSpPr>
      <xdr:spPr>
        <a:xfrm>
          <a:off x="7594111" y="90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106223</xdr:rowOff>
    </xdr:from>
    <xdr:to>
      <xdr:col>36</xdr:col>
      <xdr:colOff>165100</xdr:colOff>
      <xdr:row>54</xdr:row>
      <xdr:rowOff>36373</xdr:rowOff>
    </xdr:to>
    <xdr:sp macro="" textlink="">
      <xdr:nvSpPr>
        <xdr:cNvPr id="371" name="楕円 370"/>
        <xdr:cNvSpPr/>
      </xdr:nvSpPr>
      <xdr:spPr>
        <a:xfrm>
          <a:off x="6921500" y="91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52900</xdr:rowOff>
    </xdr:from>
    <xdr:ext cx="534377" cy="259045"/>
    <xdr:sp macro="" textlink="">
      <xdr:nvSpPr>
        <xdr:cNvPr id="372" name="テキスト ボックス 371"/>
        <xdr:cNvSpPr txBox="1"/>
      </xdr:nvSpPr>
      <xdr:spPr>
        <a:xfrm>
          <a:off x="6705111" y="896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17010</xdr:rowOff>
    </xdr:from>
    <xdr:to>
      <xdr:col>55</xdr:col>
      <xdr:colOff>0</xdr:colOff>
      <xdr:row>76</xdr:row>
      <xdr:rowOff>55232</xdr:rowOff>
    </xdr:to>
    <xdr:cxnSp macro="">
      <xdr:nvCxnSpPr>
        <xdr:cNvPr id="399" name="直線コネクタ 398"/>
        <xdr:cNvCxnSpPr/>
      </xdr:nvCxnSpPr>
      <xdr:spPr>
        <a:xfrm>
          <a:off x="9639300" y="13047210"/>
          <a:ext cx="8382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116887</xdr:rowOff>
    </xdr:from>
    <xdr:ext cx="534377" cy="259045"/>
    <xdr:sp macro="" textlink="">
      <xdr:nvSpPr>
        <xdr:cNvPr id="400" name="普通建設事業費 （ うち新規整備　）平均値テキスト"/>
        <xdr:cNvSpPr txBox="1"/>
      </xdr:nvSpPr>
      <xdr:spPr>
        <a:xfrm>
          <a:off x="10528300" y="1314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108382</xdr:rowOff>
    </xdr:from>
    <xdr:to>
      <xdr:col>50</xdr:col>
      <xdr:colOff>114300</xdr:colOff>
      <xdr:row>76</xdr:row>
      <xdr:rowOff>17010</xdr:rowOff>
    </xdr:to>
    <xdr:cxnSp macro="">
      <xdr:nvCxnSpPr>
        <xdr:cNvPr id="402" name="直線コネクタ 401"/>
        <xdr:cNvCxnSpPr/>
      </xdr:nvCxnSpPr>
      <xdr:spPr>
        <a:xfrm>
          <a:off x="8750300" y="12967132"/>
          <a:ext cx="8890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32190</xdr:rowOff>
    </xdr:from>
    <xdr:to>
      <xdr:col>45</xdr:col>
      <xdr:colOff>177800</xdr:colOff>
      <xdr:row>75</xdr:row>
      <xdr:rowOff>108382</xdr:rowOff>
    </xdr:to>
    <xdr:cxnSp macro="">
      <xdr:nvCxnSpPr>
        <xdr:cNvPr id="405" name="直線コネクタ 404"/>
        <xdr:cNvCxnSpPr/>
      </xdr:nvCxnSpPr>
      <xdr:spPr>
        <a:xfrm>
          <a:off x="7861300" y="12890940"/>
          <a:ext cx="889000" cy="7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xdr:rowOff>
    </xdr:from>
    <xdr:to>
      <xdr:col>55</xdr:col>
      <xdr:colOff>50800</xdr:colOff>
      <xdr:row>76</xdr:row>
      <xdr:rowOff>106032</xdr:rowOff>
    </xdr:to>
    <xdr:sp macro="" textlink="">
      <xdr:nvSpPr>
        <xdr:cNvPr id="415" name="楕円 414"/>
        <xdr:cNvSpPr/>
      </xdr:nvSpPr>
      <xdr:spPr>
        <a:xfrm>
          <a:off x="10426700" y="130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27309</xdr:rowOff>
    </xdr:from>
    <xdr:ext cx="534377" cy="259045"/>
    <xdr:sp macro="" textlink="">
      <xdr:nvSpPr>
        <xdr:cNvPr id="416" name="普通建設事業費 （ うち新規整備　）該当値テキスト"/>
        <xdr:cNvSpPr txBox="1"/>
      </xdr:nvSpPr>
      <xdr:spPr>
        <a:xfrm>
          <a:off x="10528300" y="128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137661</xdr:rowOff>
    </xdr:from>
    <xdr:to>
      <xdr:col>50</xdr:col>
      <xdr:colOff>165100</xdr:colOff>
      <xdr:row>76</xdr:row>
      <xdr:rowOff>67810</xdr:rowOff>
    </xdr:to>
    <xdr:sp macro="" textlink="">
      <xdr:nvSpPr>
        <xdr:cNvPr id="417" name="楕円 416"/>
        <xdr:cNvSpPr/>
      </xdr:nvSpPr>
      <xdr:spPr>
        <a:xfrm>
          <a:off x="9588500" y="12996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84338</xdr:rowOff>
    </xdr:from>
    <xdr:ext cx="534377" cy="259045"/>
    <xdr:sp macro="" textlink="">
      <xdr:nvSpPr>
        <xdr:cNvPr id="418" name="テキスト ボックス 417"/>
        <xdr:cNvSpPr txBox="1"/>
      </xdr:nvSpPr>
      <xdr:spPr>
        <a:xfrm>
          <a:off x="9372111" y="127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57582</xdr:rowOff>
    </xdr:from>
    <xdr:to>
      <xdr:col>46</xdr:col>
      <xdr:colOff>38100</xdr:colOff>
      <xdr:row>75</xdr:row>
      <xdr:rowOff>159181</xdr:rowOff>
    </xdr:to>
    <xdr:sp macro="" textlink="">
      <xdr:nvSpPr>
        <xdr:cNvPr id="419" name="楕円 418"/>
        <xdr:cNvSpPr/>
      </xdr:nvSpPr>
      <xdr:spPr>
        <a:xfrm>
          <a:off x="8699500" y="12916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4259</xdr:rowOff>
    </xdr:from>
    <xdr:ext cx="534377" cy="259045"/>
    <xdr:sp macro="" textlink="">
      <xdr:nvSpPr>
        <xdr:cNvPr id="420" name="テキスト ボックス 419"/>
        <xdr:cNvSpPr txBox="1"/>
      </xdr:nvSpPr>
      <xdr:spPr>
        <a:xfrm>
          <a:off x="8483111" y="1269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152840</xdr:rowOff>
    </xdr:from>
    <xdr:to>
      <xdr:col>41</xdr:col>
      <xdr:colOff>101600</xdr:colOff>
      <xdr:row>75</xdr:row>
      <xdr:rowOff>82990</xdr:rowOff>
    </xdr:to>
    <xdr:sp macro="" textlink="">
      <xdr:nvSpPr>
        <xdr:cNvPr id="421" name="楕円 420"/>
        <xdr:cNvSpPr/>
      </xdr:nvSpPr>
      <xdr:spPr>
        <a:xfrm>
          <a:off x="7810500" y="128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99517</xdr:rowOff>
    </xdr:from>
    <xdr:ext cx="534377" cy="259045"/>
    <xdr:sp macro="" textlink="">
      <xdr:nvSpPr>
        <xdr:cNvPr id="422" name="テキスト ボックス 421"/>
        <xdr:cNvSpPr txBox="1"/>
      </xdr:nvSpPr>
      <xdr:spPr>
        <a:xfrm>
          <a:off x="7594111" y="126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131927</xdr:rowOff>
    </xdr:from>
    <xdr:to>
      <xdr:col>55</xdr:col>
      <xdr:colOff>0</xdr:colOff>
      <xdr:row>95</xdr:row>
      <xdr:rowOff>41928</xdr:rowOff>
    </xdr:to>
    <xdr:cxnSp macro="">
      <xdr:nvCxnSpPr>
        <xdr:cNvPr id="449" name="直線コネクタ 448"/>
        <xdr:cNvCxnSpPr/>
      </xdr:nvCxnSpPr>
      <xdr:spPr>
        <a:xfrm flipV="1">
          <a:off x="9639300" y="16076777"/>
          <a:ext cx="838200" cy="25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41928</xdr:rowOff>
    </xdr:from>
    <xdr:to>
      <xdr:col>50</xdr:col>
      <xdr:colOff>114300</xdr:colOff>
      <xdr:row>96</xdr:row>
      <xdr:rowOff>15044</xdr:rowOff>
    </xdr:to>
    <xdr:cxnSp macro="">
      <xdr:nvCxnSpPr>
        <xdr:cNvPr id="452" name="直線コネクタ 451"/>
        <xdr:cNvCxnSpPr/>
      </xdr:nvCxnSpPr>
      <xdr:spPr>
        <a:xfrm flipV="1">
          <a:off x="8750300" y="16329678"/>
          <a:ext cx="889000" cy="14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15044</xdr:rowOff>
    </xdr:from>
    <xdr:to>
      <xdr:col>45</xdr:col>
      <xdr:colOff>177800</xdr:colOff>
      <xdr:row>96</xdr:row>
      <xdr:rowOff>33858</xdr:rowOff>
    </xdr:to>
    <xdr:cxnSp macro="">
      <xdr:nvCxnSpPr>
        <xdr:cNvPr id="455" name="直線コネクタ 454"/>
        <xdr:cNvCxnSpPr/>
      </xdr:nvCxnSpPr>
      <xdr:spPr>
        <a:xfrm flipV="1">
          <a:off x="7861300" y="16474244"/>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81127</xdr:rowOff>
    </xdr:from>
    <xdr:to>
      <xdr:col>55</xdr:col>
      <xdr:colOff>50800</xdr:colOff>
      <xdr:row>94</xdr:row>
      <xdr:rowOff>11277</xdr:rowOff>
    </xdr:to>
    <xdr:sp macro="" textlink="">
      <xdr:nvSpPr>
        <xdr:cNvPr id="465" name="楕円 464"/>
        <xdr:cNvSpPr/>
      </xdr:nvSpPr>
      <xdr:spPr>
        <a:xfrm>
          <a:off x="10426700" y="160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104004</xdr:rowOff>
    </xdr:from>
    <xdr:ext cx="534377" cy="259045"/>
    <xdr:sp macro="" textlink="">
      <xdr:nvSpPr>
        <xdr:cNvPr id="466" name="普通建設事業費 （ うち更新整備　）該当値テキスト"/>
        <xdr:cNvSpPr txBox="1"/>
      </xdr:nvSpPr>
      <xdr:spPr>
        <a:xfrm>
          <a:off x="10528300" y="158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162578</xdr:rowOff>
    </xdr:from>
    <xdr:to>
      <xdr:col>50</xdr:col>
      <xdr:colOff>165100</xdr:colOff>
      <xdr:row>95</xdr:row>
      <xdr:rowOff>92728</xdr:rowOff>
    </xdr:to>
    <xdr:sp macro="" textlink="">
      <xdr:nvSpPr>
        <xdr:cNvPr id="467" name="楕円 466"/>
        <xdr:cNvSpPr/>
      </xdr:nvSpPr>
      <xdr:spPr>
        <a:xfrm>
          <a:off x="9588500" y="162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109255</xdr:rowOff>
    </xdr:from>
    <xdr:ext cx="534377" cy="259045"/>
    <xdr:sp macro="" textlink="">
      <xdr:nvSpPr>
        <xdr:cNvPr id="468" name="テキスト ボックス 467"/>
        <xdr:cNvSpPr txBox="1"/>
      </xdr:nvSpPr>
      <xdr:spPr>
        <a:xfrm>
          <a:off x="9372111" y="160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135694</xdr:rowOff>
    </xdr:from>
    <xdr:to>
      <xdr:col>46</xdr:col>
      <xdr:colOff>38100</xdr:colOff>
      <xdr:row>96</xdr:row>
      <xdr:rowOff>65844</xdr:rowOff>
    </xdr:to>
    <xdr:sp macro="" textlink="">
      <xdr:nvSpPr>
        <xdr:cNvPr id="469" name="楕円 468"/>
        <xdr:cNvSpPr/>
      </xdr:nvSpPr>
      <xdr:spPr>
        <a:xfrm>
          <a:off x="8699500" y="16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82371</xdr:rowOff>
    </xdr:from>
    <xdr:ext cx="534377" cy="259045"/>
    <xdr:sp macro="" textlink="">
      <xdr:nvSpPr>
        <xdr:cNvPr id="470" name="テキスト ボックス 469"/>
        <xdr:cNvSpPr txBox="1"/>
      </xdr:nvSpPr>
      <xdr:spPr>
        <a:xfrm>
          <a:off x="8483111" y="1619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154508</xdr:rowOff>
    </xdr:from>
    <xdr:to>
      <xdr:col>41</xdr:col>
      <xdr:colOff>101600</xdr:colOff>
      <xdr:row>96</xdr:row>
      <xdr:rowOff>84658</xdr:rowOff>
    </xdr:to>
    <xdr:sp macro="" textlink="">
      <xdr:nvSpPr>
        <xdr:cNvPr id="471" name="楕円 470"/>
        <xdr:cNvSpPr/>
      </xdr:nvSpPr>
      <xdr:spPr>
        <a:xfrm>
          <a:off x="7810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101185</xdr:rowOff>
    </xdr:from>
    <xdr:ext cx="534377" cy="259045"/>
    <xdr:sp macro="" textlink="">
      <xdr:nvSpPr>
        <xdr:cNvPr id="472" name="テキスト ボックス 471"/>
        <xdr:cNvSpPr txBox="1"/>
      </xdr:nvSpPr>
      <xdr:spPr>
        <a:xfrm>
          <a:off x="7594111" y="162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86" name="テキスト ボックス 48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88" name="テキスト ボックス 48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0" name="テキスト ボックス 48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492" name="テキスト ボックス 49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4" name="テキスト ボックス 49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106934</xdr:rowOff>
    </xdr:from>
    <xdr:to>
      <xdr:col>85</xdr:col>
      <xdr:colOff>126364</xdr:colOff>
      <xdr:row>39</xdr:row>
      <xdr:rowOff>44450</xdr:rowOff>
    </xdr:to>
    <xdr:cxnSp macro="">
      <xdr:nvCxnSpPr>
        <xdr:cNvPr id="496" name="直線コネクタ 495"/>
        <xdr:cNvCxnSpPr/>
      </xdr:nvCxnSpPr>
      <xdr:spPr>
        <a:xfrm flipV="1">
          <a:off x="16317595" y="5593334"/>
          <a:ext cx="1269" cy="113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53611</xdr:rowOff>
    </xdr:from>
    <xdr:ext cx="469744" cy="259045"/>
    <xdr:sp macro="" textlink="">
      <xdr:nvSpPr>
        <xdr:cNvPr id="499" name="災害復旧事業費最大値テキスト"/>
        <xdr:cNvSpPr txBox="1"/>
      </xdr:nvSpPr>
      <xdr:spPr>
        <a:xfrm>
          <a:off x="16370300" y="53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106934</xdr:rowOff>
    </xdr:from>
    <xdr:to>
      <xdr:col>86</xdr:col>
      <xdr:colOff>25400</xdr:colOff>
      <xdr:row>32</xdr:row>
      <xdr:rowOff>106934</xdr:rowOff>
    </xdr:to>
    <xdr:cxnSp macro="">
      <xdr:nvCxnSpPr>
        <xdr:cNvPr id="500" name="直線コネクタ 499"/>
        <xdr:cNvCxnSpPr/>
      </xdr:nvCxnSpPr>
      <xdr:spPr>
        <a:xfrm>
          <a:off x="16230600" y="559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58928</xdr:rowOff>
    </xdr:from>
    <xdr:to>
      <xdr:col>85</xdr:col>
      <xdr:colOff>127000</xdr:colOff>
      <xdr:row>38</xdr:row>
      <xdr:rowOff>129413</xdr:rowOff>
    </xdr:to>
    <xdr:cxnSp macro="">
      <xdr:nvCxnSpPr>
        <xdr:cNvPr id="501" name="直線コネクタ 500"/>
        <xdr:cNvCxnSpPr/>
      </xdr:nvCxnSpPr>
      <xdr:spPr>
        <a:xfrm flipV="1">
          <a:off x="15481300" y="6059678"/>
          <a:ext cx="838200" cy="5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42943</xdr:rowOff>
    </xdr:from>
    <xdr:ext cx="378565" cy="259045"/>
    <xdr:sp macro="" textlink="">
      <xdr:nvSpPr>
        <xdr:cNvPr id="502" name="災害復旧事業費平均値テキスト"/>
        <xdr:cNvSpPr txBox="1"/>
      </xdr:nvSpPr>
      <xdr:spPr>
        <a:xfrm>
          <a:off x="16370300" y="65580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64516</xdr:rowOff>
    </xdr:from>
    <xdr:to>
      <xdr:col>85</xdr:col>
      <xdr:colOff>177800</xdr:colOff>
      <xdr:row>38</xdr:row>
      <xdr:rowOff>166116</xdr:rowOff>
    </xdr:to>
    <xdr:sp macro="" textlink="">
      <xdr:nvSpPr>
        <xdr:cNvPr id="503" name="フローチャート: 判断 502"/>
        <xdr:cNvSpPr/>
      </xdr:nvSpPr>
      <xdr:spPr>
        <a:xfrm>
          <a:off x="162687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160274</xdr:rowOff>
    </xdr:from>
    <xdr:to>
      <xdr:col>81</xdr:col>
      <xdr:colOff>50800</xdr:colOff>
      <xdr:row>38</xdr:row>
      <xdr:rowOff>129413</xdr:rowOff>
    </xdr:to>
    <xdr:cxnSp macro="">
      <xdr:nvCxnSpPr>
        <xdr:cNvPr id="504" name="直線コネクタ 503"/>
        <xdr:cNvCxnSpPr/>
      </xdr:nvCxnSpPr>
      <xdr:spPr>
        <a:xfrm>
          <a:off x="14592300" y="6503924"/>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125095</xdr:rowOff>
    </xdr:from>
    <xdr:to>
      <xdr:col>81</xdr:col>
      <xdr:colOff>101600</xdr:colOff>
      <xdr:row>39</xdr:row>
      <xdr:rowOff>55245</xdr:rowOff>
    </xdr:to>
    <xdr:sp macro="" textlink="">
      <xdr:nvSpPr>
        <xdr:cNvPr id="505" name="フローチャート: 判断 504"/>
        <xdr:cNvSpPr/>
      </xdr:nvSpPr>
      <xdr:spPr>
        <a:xfrm>
          <a:off x="15430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46372</xdr:rowOff>
    </xdr:from>
    <xdr:ext cx="378565" cy="259045"/>
    <xdr:sp macro="" textlink="">
      <xdr:nvSpPr>
        <xdr:cNvPr id="506" name="テキスト ボックス 505"/>
        <xdr:cNvSpPr txBox="1"/>
      </xdr:nvSpPr>
      <xdr:spPr>
        <a:xfrm>
          <a:off x="15292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53975</xdr:rowOff>
    </xdr:from>
    <xdr:to>
      <xdr:col>76</xdr:col>
      <xdr:colOff>114300</xdr:colOff>
      <xdr:row>37</xdr:row>
      <xdr:rowOff>160274</xdr:rowOff>
    </xdr:to>
    <xdr:cxnSp macro="">
      <xdr:nvCxnSpPr>
        <xdr:cNvPr id="507" name="直線コネクタ 506"/>
        <xdr:cNvCxnSpPr/>
      </xdr:nvCxnSpPr>
      <xdr:spPr>
        <a:xfrm>
          <a:off x="13703300" y="5368925"/>
          <a:ext cx="889000" cy="11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48895</xdr:rowOff>
    </xdr:from>
    <xdr:to>
      <xdr:col>76</xdr:col>
      <xdr:colOff>165100</xdr:colOff>
      <xdr:row>38</xdr:row>
      <xdr:rowOff>150495</xdr:rowOff>
    </xdr:to>
    <xdr:sp macro="" textlink="">
      <xdr:nvSpPr>
        <xdr:cNvPr id="508" name="フローチャート: 判断 507"/>
        <xdr:cNvSpPr/>
      </xdr:nvSpPr>
      <xdr:spPr>
        <a:xfrm>
          <a:off x="14541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141622</xdr:rowOff>
    </xdr:from>
    <xdr:ext cx="378565" cy="259045"/>
    <xdr:sp macro="" textlink="">
      <xdr:nvSpPr>
        <xdr:cNvPr id="509" name="テキスト ボックス 508"/>
        <xdr:cNvSpPr txBox="1"/>
      </xdr:nvSpPr>
      <xdr:spPr>
        <a:xfrm>
          <a:off x="14403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70358</xdr:rowOff>
    </xdr:from>
    <xdr:to>
      <xdr:col>71</xdr:col>
      <xdr:colOff>177800</xdr:colOff>
      <xdr:row>31</xdr:row>
      <xdr:rowOff>53975</xdr:rowOff>
    </xdr:to>
    <xdr:cxnSp macro="">
      <xdr:nvCxnSpPr>
        <xdr:cNvPr id="510" name="直線コネクタ 509"/>
        <xdr:cNvCxnSpPr/>
      </xdr:nvCxnSpPr>
      <xdr:spPr>
        <a:xfrm>
          <a:off x="12814300" y="5213858"/>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41656</xdr:rowOff>
    </xdr:from>
    <xdr:to>
      <xdr:col>72</xdr:col>
      <xdr:colOff>38100</xdr:colOff>
      <xdr:row>38</xdr:row>
      <xdr:rowOff>143256</xdr:rowOff>
    </xdr:to>
    <xdr:sp macro="" textlink="">
      <xdr:nvSpPr>
        <xdr:cNvPr id="511" name="フローチャート: 判断 510"/>
        <xdr:cNvSpPr/>
      </xdr:nvSpPr>
      <xdr:spPr>
        <a:xfrm>
          <a:off x="13652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134383</xdr:rowOff>
    </xdr:from>
    <xdr:ext cx="378565" cy="259045"/>
    <xdr:sp macro="" textlink="">
      <xdr:nvSpPr>
        <xdr:cNvPr id="512" name="テキスト ボックス 511"/>
        <xdr:cNvSpPr txBox="1"/>
      </xdr:nvSpPr>
      <xdr:spPr>
        <a:xfrm>
          <a:off x="13514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171196</xdr:rowOff>
    </xdr:from>
    <xdr:to>
      <xdr:col>67</xdr:col>
      <xdr:colOff>101600</xdr:colOff>
      <xdr:row>38</xdr:row>
      <xdr:rowOff>101346</xdr:rowOff>
    </xdr:to>
    <xdr:sp macro="" textlink="">
      <xdr:nvSpPr>
        <xdr:cNvPr id="513" name="フローチャート: 判断 512"/>
        <xdr:cNvSpPr/>
      </xdr:nvSpPr>
      <xdr:spPr>
        <a:xfrm>
          <a:off x="1276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92473</xdr:rowOff>
    </xdr:from>
    <xdr:ext cx="378565" cy="259045"/>
    <xdr:sp macro="" textlink="">
      <xdr:nvSpPr>
        <xdr:cNvPr id="514" name="テキスト ボックス 513"/>
        <xdr:cNvSpPr txBox="1"/>
      </xdr:nvSpPr>
      <xdr:spPr>
        <a:xfrm>
          <a:off x="12625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8128</xdr:rowOff>
    </xdr:from>
    <xdr:to>
      <xdr:col>85</xdr:col>
      <xdr:colOff>177800</xdr:colOff>
      <xdr:row>35</xdr:row>
      <xdr:rowOff>109728</xdr:rowOff>
    </xdr:to>
    <xdr:sp macro="" textlink="">
      <xdr:nvSpPr>
        <xdr:cNvPr id="520" name="楕円 519"/>
        <xdr:cNvSpPr/>
      </xdr:nvSpPr>
      <xdr:spPr>
        <a:xfrm>
          <a:off x="162687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31005</xdr:rowOff>
    </xdr:from>
    <xdr:ext cx="469744" cy="259045"/>
    <xdr:sp macro="" textlink="">
      <xdr:nvSpPr>
        <xdr:cNvPr id="521" name="災害復旧事業費該当値テキスト"/>
        <xdr:cNvSpPr txBox="1"/>
      </xdr:nvSpPr>
      <xdr:spPr>
        <a:xfrm>
          <a:off x="16370300"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78613</xdr:rowOff>
    </xdr:from>
    <xdr:to>
      <xdr:col>81</xdr:col>
      <xdr:colOff>101600</xdr:colOff>
      <xdr:row>39</xdr:row>
      <xdr:rowOff>8763</xdr:rowOff>
    </xdr:to>
    <xdr:sp macro="" textlink="">
      <xdr:nvSpPr>
        <xdr:cNvPr id="522" name="楕円 521"/>
        <xdr:cNvSpPr/>
      </xdr:nvSpPr>
      <xdr:spPr>
        <a:xfrm>
          <a:off x="15430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25290</xdr:rowOff>
    </xdr:from>
    <xdr:ext cx="378565" cy="259045"/>
    <xdr:sp macro="" textlink="">
      <xdr:nvSpPr>
        <xdr:cNvPr id="523" name="テキスト ボックス 522"/>
        <xdr:cNvSpPr txBox="1"/>
      </xdr:nvSpPr>
      <xdr:spPr>
        <a:xfrm>
          <a:off x="15292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109474</xdr:rowOff>
    </xdr:from>
    <xdr:to>
      <xdr:col>76</xdr:col>
      <xdr:colOff>165100</xdr:colOff>
      <xdr:row>38</xdr:row>
      <xdr:rowOff>39624</xdr:rowOff>
    </xdr:to>
    <xdr:sp macro="" textlink="">
      <xdr:nvSpPr>
        <xdr:cNvPr id="524" name="楕円 523"/>
        <xdr:cNvSpPr/>
      </xdr:nvSpPr>
      <xdr:spPr>
        <a:xfrm>
          <a:off x="14541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56151</xdr:rowOff>
    </xdr:from>
    <xdr:ext cx="378565" cy="259045"/>
    <xdr:sp macro="" textlink="">
      <xdr:nvSpPr>
        <xdr:cNvPr id="525" name="テキスト ボックス 524"/>
        <xdr:cNvSpPr txBox="1"/>
      </xdr:nvSpPr>
      <xdr:spPr>
        <a:xfrm>
          <a:off x="14403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3175</xdr:rowOff>
    </xdr:from>
    <xdr:to>
      <xdr:col>72</xdr:col>
      <xdr:colOff>38100</xdr:colOff>
      <xdr:row>31</xdr:row>
      <xdr:rowOff>104775</xdr:rowOff>
    </xdr:to>
    <xdr:sp macro="" textlink="">
      <xdr:nvSpPr>
        <xdr:cNvPr id="526" name="楕円 525"/>
        <xdr:cNvSpPr/>
      </xdr:nvSpPr>
      <xdr:spPr>
        <a:xfrm>
          <a:off x="13652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29</xdr:row>
      <xdr:rowOff>121302</xdr:rowOff>
    </xdr:from>
    <xdr:ext cx="469744" cy="259045"/>
    <xdr:sp macro="" textlink="">
      <xdr:nvSpPr>
        <xdr:cNvPr id="527" name="テキスト ボックス 526"/>
        <xdr:cNvSpPr txBox="1"/>
      </xdr:nvSpPr>
      <xdr:spPr>
        <a:xfrm>
          <a:off x="13468428" y="50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19558</xdr:rowOff>
    </xdr:from>
    <xdr:to>
      <xdr:col>67</xdr:col>
      <xdr:colOff>101600</xdr:colOff>
      <xdr:row>30</xdr:row>
      <xdr:rowOff>121158</xdr:rowOff>
    </xdr:to>
    <xdr:sp macro="" textlink="">
      <xdr:nvSpPr>
        <xdr:cNvPr id="528" name="楕円 527"/>
        <xdr:cNvSpPr/>
      </xdr:nvSpPr>
      <xdr:spPr>
        <a:xfrm>
          <a:off x="12763500" y="51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137685</xdr:rowOff>
    </xdr:from>
    <xdr:ext cx="469744" cy="259045"/>
    <xdr:sp macro="" textlink="">
      <xdr:nvSpPr>
        <xdr:cNvPr id="529" name="テキスト ボックス 528"/>
        <xdr:cNvSpPr txBox="1"/>
      </xdr:nvSpPr>
      <xdr:spPr>
        <a:xfrm>
          <a:off x="12579428" y="49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5" name="テキスト ボックス 55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2" name="テキスト ボックス 57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2" name="直線コネクタ 601"/>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3"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4" name="直線コネクタ 603"/>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5"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6" name="直線コネクタ 605"/>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5721</xdr:rowOff>
    </xdr:from>
    <xdr:to>
      <xdr:col>85</xdr:col>
      <xdr:colOff>127000</xdr:colOff>
      <xdr:row>73</xdr:row>
      <xdr:rowOff>54490</xdr:rowOff>
    </xdr:to>
    <xdr:cxnSp macro="">
      <xdr:nvCxnSpPr>
        <xdr:cNvPr id="607" name="直線コネクタ 606"/>
        <xdr:cNvCxnSpPr/>
      </xdr:nvCxnSpPr>
      <xdr:spPr>
        <a:xfrm>
          <a:off x="15481300" y="12521571"/>
          <a:ext cx="8382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8"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9" name="フローチャート: 判断 608"/>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155969</xdr:rowOff>
    </xdr:from>
    <xdr:to>
      <xdr:col>81</xdr:col>
      <xdr:colOff>50800</xdr:colOff>
      <xdr:row>73</xdr:row>
      <xdr:rowOff>5721</xdr:rowOff>
    </xdr:to>
    <xdr:cxnSp macro="">
      <xdr:nvCxnSpPr>
        <xdr:cNvPr id="610" name="直線コネクタ 609"/>
        <xdr:cNvCxnSpPr/>
      </xdr:nvCxnSpPr>
      <xdr:spPr>
        <a:xfrm>
          <a:off x="14592300" y="12500369"/>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11" name="フローチャート: 判断 610"/>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2" name="テキスト ボックス 611"/>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106610</xdr:rowOff>
    </xdr:from>
    <xdr:to>
      <xdr:col>76</xdr:col>
      <xdr:colOff>114300</xdr:colOff>
      <xdr:row>72</xdr:row>
      <xdr:rowOff>155969</xdr:rowOff>
    </xdr:to>
    <xdr:cxnSp macro="">
      <xdr:nvCxnSpPr>
        <xdr:cNvPr id="613" name="直線コネクタ 612"/>
        <xdr:cNvCxnSpPr/>
      </xdr:nvCxnSpPr>
      <xdr:spPr>
        <a:xfrm>
          <a:off x="13703300" y="12451010"/>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4" name="フローチャート: 判断 613"/>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5" name="テキスト ボックス 614"/>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106610</xdr:rowOff>
    </xdr:from>
    <xdr:to>
      <xdr:col>71</xdr:col>
      <xdr:colOff>177800</xdr:colOff>
      <xdr:row>72</xdr:row>
      <xdr:rowOff>139891</xdr:rowOff>
    </xdr:to>
    <xdr:cxnSp macro="">
      <xdr:nvCxnSpPr>
        <xdr:cNvPr id="616" name="直線コネクタ 615"/>
        <xdr:cNvCxnSpPr/>
      </xdr:nvCxnSpPr>
      <xdr:spPr>
        <a:xfrm flipV="1">
          <a:off x="12814300" y="12451010"/>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7" name="フローチャート: 判断 616"/>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8" name="テキスト ボックス 617"/>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9" name="フローチャート: 判断 618"/>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20" name="テキスト ボックス 619"/>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3690</xdr:rowOff>
    </xdr:from>
    <xdr:to>
      <xdr:col>85</xdr:col>
      <xdr:colOff>177800</xdr:colOff>
      <xdr:row>73</xdr:row>
      <xdr:rowOff>105290</xdr:rowOff>
    </xdr:to>
    <xdr:sp macro="" textlink="">
      <xdr:nvSpPr>
        <xdr:cNvPr id="626" name="楕円 625"/>
        <xdr:cNvSpPr/>
      </xdr:nvSpPr>
      <xdr:spPr>
        <a:xfrm>
          <a:off x="16268700" y="125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26567</xdr:rowOff>
    </xdr:from>
    <xdr:ext cx="534377" cy="259045"/>
    <xdr:sp macro="" textlink="">
      <xdr:nvSpPr>
        <xdr:cNvPr id="627" name="公債費該当値テキスト"/>
        <xdr:cNvSpPr txBox="1"/>
      </xdr:nvSpPr>
      <xdr:spPr>
        <a:xfrm>
          <a:off x="16370300" y="1237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126371</xdr:rowOff>
    </xdr:from>
    <xdr:to>
      <xdr:col>81</xdr:col>
      <xdr:colOff>101600</xdr:colOff>
      <xdr:row>73</xdr:row>
      <xdr:rowOff>56521</xdr:rowOff>
    </xdr:to>
    <xdr:sp macro="" textlink="">
      <xdr:nvSpPr>
        <xdr:cNvPr id="628" name="楕円 627"/>
        <xdr:cNvSpPr/>
      </xdr:nvSpPr>
      <xdr:spPr>
        <a:xfrm>
          <a:off x="15430500" y="124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73048</xdr:rowOff>
    </xdr:from>
    <xdr:ext cx="534377" cy="259045"/>
    <xdr:sp macro="" textlink="">
      <xdr:nvSpPr>
        <xdr:cNvPr id="629" name="テキスト ボックス 628"/>
        <xdr:cNvSpPr txBox="1"/>
      </xdr:nvSpPr>
      <xdr:spPr>
        <a:xfrm>
          <a:off x="15214111" y="122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105169</xdr:rowOff>
    </xdr:from>
    <xdr:to>
      <xdr:col>76</xdr:col>
      <xdr:colOff>165100</xdr:colOff>
      <xdr:row>73</xdr:row>
      <xdr:rowOff>35319</xdr:rowOff>
    </xdr:to>
    <xdr:sp macro="" textlink="">
      <xdr:nvSpPr>
        <xdr:cNvPr id="630" name="楕円 629"/>
        <xdr:cNvSpPr/>
      </xdr:nvSpPr>
      <xdr:spPr>
        <a:xfrm>
          <a:off x="14541500" y="124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51846</xdr:rowOff>
    </xdr:from>
    <xdr:ext cx="534377" cy="259045"/>
    <xdr:sp macro="" textlink="">
      <xdr:nvSpPr>
        <xdr:cNvPr id="631" name="テキスト ボックス 630"/>
        <xdr:cNvSpPr txBox="1"/>
      </xdr:nvSpPr>
      <xdr:spPr>
        <a:xfrm>
          <a:off x="14325111" y="1222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55810</xdr:rowOff>
    </xdr:from>
    <xdr:to>
      <xdr:col>72</xdr:col>
      <xdr:colOff>38100</xdr:colOff>
      <xdr:row>72</xdr:row>
      <xdr:rowOff>157410</xdr:rowOff>
    </xdr:to>
    <xdr:sp macro="" textlink="">
      <xdr:nvSpPr>
        <xdr:cNvPr id="632" name="楕円 631"/>
        <xdr:cNvSpPr/>
      </xdr:nvSpPr>
      <xdr:spPr>
        <a:xfrm>
          <a:off x="13652500" y="124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2487</xdr:rowOff>
    </xdr:from>
    <xdr:ext cx="534377" cy="259045"/>
    <xdr:sp macro="" textlink="">
      <xdr:nvSpPr>
        <xdr:cNvPr id="633" name="テキスト ボックス 632"/>
        <xdr:cNvSpPr txBox="1"/>
      </xdr:nvSpPr>
      <xdr:spPr>
        <a:xfrm>
          <a:off x="13436111" y="121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89091</xdr:rowOff>
    </xdr:from>
    <xdr:to>
      <xdr:col>67</xdr:col>
      <xdr:colOff>101600</xdr:colOff>
      <xdr:row>73</xdr:row>
      <xdr:rowOff>19241</xdr:rowOff>
    </xdr:to>
    <xdr:sp macro="" textlink="">
      <xdr:nvSpPr>
        <xdr:cNvPr id="634" name="楕円 633"/>
        <xdr:cNvSpPr/>
      </xdr:nvSpPr>
      <xdr:spPr>
        <a:xfrm>
          <a:off x="12763500" y="124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35768</xdr:rowOff>
    </xdr:from>
    <xdr:ext cx="534377" cy="259045"/>
    <xdr:sp macro="" textlink="">
      <xdr:nvSpPr>
        <xdr:cNvPr id="635" name="テキスト ボックス 634"/>
        <xdr:cNvSpPr txBox="1"/>
      </xdr:nvSpPr>
      <xdr:spPr>
        <a:xfrm>
          <a:off x="12547111" y="122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7" name="直線コネクタ 656"/>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8"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9" name="直線コネクタ 658"/>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60"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61" name="直線コネクタ 660"/>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139106</xdr:rowOff>
    </xdr:from>
    <xdr:to>
      <xdr:col>85</xdr:col>
      <xdr:colOff>127000</xdr:colOff>
      <xdr:row>98</xdr:row>
      <xdr:rowOff>139198</xdr:rowOff>
    </xdr:to>
    <xdr:cxnSp macro="">
      <xdr:nvCxnSpPr>
        <xdr:cNvPr id="662" name="直線コネクタ 661"/>
        <xdr:cNvCxnSpPr/>
      </xdr:nvCxnSpPr>
      <xdr:spPr>
        <a:xfrm>
          <a:off x="15481300" y="16941206"/>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3"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4" name="フローチャート: 判断 663"/>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138785</xdr:rowOff>
    </xdr:from>
    <xdr:to>
      <xdr:col>81</xdr:col>
      <xdr:colOff>50800</xdr:colOff>
      <xdr:row>98</xdr:row>
      <xdr:rowOff>139106</xdr:rowOff>
    </xdr:to>
    <xdr:cxnSp macro="">
      <xdr:nvCxnSpPr>
        <xdr:cNvPr id="665" name="直線コネクタ 664"/>
        <xdr:cNvCxnSpPr/>
      </xdr:nvCxnSpPr>
      <xdr:spPr>
        <a:xfrm>
          <a:off x="14592300" y="1694088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6" name="フローチャート: 判断 665"/>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7" name="テキスト ボックス 666"/>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138785</xdr:rowOff>
    </xdr:from>
    <xdr:to>
      <xdr:col>76</xdr:col>
      <xdr:colOff>114300</xdr:colOff>
      <xdr:row>98</xdr:row>
      <xdr:rowOff>138877</xdr:rowOff>
    </xdr:to>
    <xdr:cxnSp macro="">
      <xdr:nvCxnSpPr>
        <xdr:cNvPr id="668" name="直線コネクタ 667"/>
        <xdr:cNvCxnSpPr/>
      </xdr:nvCxnSpPr>
      <xdr:spPr>
        <a:xfrm flipV="1">
          <a:off x="13703300" y="1694088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9" name="フローチャート: 判断 668"/>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70" name="テキスト ボックス 669"/>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83327</xdr:rowOff>
    </xdr:from>
    <xdr:to>
      <xdr:col>71</xdr:col>
      <xdr:colOff>177800</xdr:colOff>
      <xdr:row>98</xdr:row>
      <xdr:rowOff>138877</xdr:rowOff>
    </xdr:to>
    <xdr:cxnSp macro="">
      <xdr:nvCxnSpPr>
        <xdr:cNvPr id="671" name="直線コネクタ 670"/>
        <xdr:cNvCxnSpPr/>
      </xdr:nvCxnSpPr>
      <xdr:spPr>
        <a:xfrm>
          <a:off x="12814300" y="15856727"/>
          <a:ext cx="889000" cy="108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2" name="フローチャート: 判断 671"/>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3" name="テキスト ボックス 672"/>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4" name="フローチャート: 判断 673"/>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5" name="テキスト ボックス 674"/>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88398</xdr:rowOff>
    </xdr:from>
    <xdr:to>
      <xdr:col>85</xdr:col>
      <xdr:colOff>177800</xdr:colOff>
      <xdr:row>99</xdr:row>
      <xdr:rowOff>18548</xdr:rowOff>
    </xdr:to>
    <xdr:sp macro="" textlink="">
      <xdr:nvSpPr>
        <xdr:cNvPr id="681" name="楕円 680"/>
        <xdr:cNvSpPr/>
      </xdr:nvSpPr>
      <xdr:spPr>
        <a:xfrm>
          <a:off x="162687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3325</xdr:rowOff>
    </xdr:from>
    <xdr:ext cx="313932" cy="259045"/>
    <xdr:sp macro="" textlink="">
      <xdr:nvSpPr>
        <xdr:cNvPr id="682" name="積立金該当値テキスト"/>
        <xdr:cNvSpPr txBox="1"/>
      </xdr:nvSpPr>
      <xdr:spPr>
        <a:xfrm>
          <a:off x="16370300" y="16805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88306</xdr:rowOff>
    </xdr:from>
    <xdr:to>
      <xdr:col>81</xdr:col>
      <xdr:colOff>101600</xdr:colOff>
      <xdr:row>99</xdr:row>
      <xdr:rowOff>18456</xdr:rowOff>
    </xdr:to>
    <xdr:sp macro="" textlink="">
      <xdr:nvSpPr>
        <xdr:cNvPr id="683" name="楕円 682"/>
        <xdr:cNvSpPr/>
      </xdr:nvSpPr>
      <xdr:spPr>
        <a:xfrm>
          <a:off x="15430500" y="168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9583</xdr:rowOff>
    </xdr:from>
    <xdr:ext cx="313932" cy="259045"/>
    <xdr:sp macro="" textlink="">
      <xdr:nvSpPr>
        <xdr:cNvPr id="684" name="テキスト ボックス 683"/>
        <xdr:cNvSpPr txBox="1"/>
      </xdr:nvSpPr>
      <xdr:spPr>
        <a:xfrm>
          <a:off x="15324333" y="16983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87985</xdr:rowOff>
    </xdr:from>
    <xdr:to>
      <xdr:col>76</xdr:col>
      <xdr:colOff>165100</xdr:colOff>
      <xdr:row>99</xdr:row>
      <xdr:rowOff>18135</xdr:rowOff>
    </xdr:to>
    <xdr:sp macro="" textlink="">
      <xdr:nvSpPr>
        <xdr:cNvPr id="685" name="楕円 684"/>
        <xdr:cNvSpPr/>
      </xdr:nvSpPr>
      <xdr:spPr>
        <a:xfrm>
          <a:off x="145415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9262</xdr:rowOff>
    </xdr:from>
    <xdr:ext cx="313932" cy="259045"/>
    <xdr:sp macro="" textlink="">
      <xdr:nvSpPr>
        <xdr:cNvPr id="686" name="テキスト ボックス 685"/>
        <xdr:cNvSpPr txBox="1"/>
      </xdr:nvSpPr>
      <xdr:spPr>
        <a:xfrm>
          <a:off x="14435333" y="16982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88077</xdr:rowOff>
    </xdr:from>
    <xdr:to>
      <xdr:col>72</xdr:col>
      <xdr:colOff>38100</xdr:colOff>
      <xdr:row>99</xdr:row>
      <xdr:rowOff>18227</xdr:rowOff>
    </xdr:to>
    <xdr:sp macro="" textlink="">
      <xdr:nvSpPr>
        <xdr:cNvPr id="687" name="楕円 686"/>
        <xdr:cNvSpPr/>
      </xdr:nvSpPr>
      <xdr:spPr>
        <a:xfrm>
          <a:off x="13652500" y="168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9354</xdr:rowOff>
    </xdr:from>
    <xdr:ext cx="313932" cy="259045"/>
    <xdr:sp macro="" textlink="">
      <xdr:nvSpPr>
        <xdr:cNvPr id="688" name="テキスト ボックス 687"/>
        <xdr:cNvSpPr txBox="1"/>
      </xdr:nvSpPr>
      <xdr:spPr>
        <a:xfrm>
          <a:off x="13546333" y="16982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32527</xdr:rowOff>
    </xdr:from>
    <xdr:to>
      <xdr:col>67</xdr:col>
      <xdr:colOff>101600</xdr:colOff>
      <xdr:row>92</xdr:row>
      <xdr:rowOff>134127</xdr:rowOff>
    </xdr:to>
    <xdr:sp macro="" textlink="">
      <xdr:nvSpPr>
        <xdr:cNvPr id="689" name="楕円 688"/>
        <xdr:cNvSpPr/>
      </xdr:nvSpPr>
      <xdr:spPr>
        <a:xfrm>
          <a:off x="12763500" y="158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150654</xdr:rowOff>
    </xdr:from>
    <xdr:ext cx="534377" cy="259045"/>
    <xdr:sp macro="" textlink="">
      <xdr:nvSpPr>
        <xdr:cNvPr id="690" name="テキスト ボックス 689"/>
        <xdr:cNvSpPr txBox="1"/>
      </xdr:nvSpPr>
      <xdr:spPr>
        <a:xfrm>
          <a:off x="12547111" y="155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6" name="直線コネクタ 715"/>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9"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20" name="直線コネクタ 719"/>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46301</xdr:rowOff>
    </xdr:from>
    <xdr:to>
      <xdr:col>116</xdr:col>
      <xdr:colOff>63500</xdr:colOff>
      <xdr:row>31</xdr:row>
      <xdr:rowOff>61649</xdr:rowOff>
    </xdr:to>
    <xdr:cxnSp macro="">
      <xdr:nvCxnSpPr>
        <xdr:cNvPr id="721" name="直線コネクタ 720"/>
        <xdr:cNvCxnSpPr/>
      </xdr:nvCxnSpPr>
      <xdr:spPr>
        <a:xfrm flipV="1">
          <a:off x="21323300" y="5361251"/>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2"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3" name="フローチャート: 判断 722"/>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114881</xdr:rowOff>
    </xdr:from>
    <xdr:to>
      <xdr:col>111</xdr:col>
      <xdr:colOff>177800</xdr:colOff>
      <xdr:row>31</xdr:row>
      <xdr:rowOff>61649</xdr:rowOff>
    </xdr:to>
    <xdr:cxnSp macro="">
      <xdr:nvCxnSpPr>
        <xdr:cNvPr id="724" name="直線コネクタ 723"/>
        <xdr:cNvCxnSpPr/>
      </xdr:nvCxnSpPr>
      <xdr:spPr>
        <a:xfrm>
          <a:off x="20434300" y="5258381"/>
          <a:ext cx="889000" cy="1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5" name="フローチャート: 判断 724"/>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6" name="テキスト ボックス 725"/>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114881</xdr:rowOff>
    </xdr:from>
    <xdr:to>
      <xdr:col>107</xdr:col>
      <xdr:colOff>50800</xdr:colOff>
      <xdr:row>31</xdr:row>
      <xdr:rowOff>73243</xdr:rowOff>
    </xdr:to>
    <xdr:cxnSp macro="">
      <xdr:nvCxnSpPr>
        <xdr:cNvPr id="727" name="直線コネクタ 726"/>
        <xdr:cNvCxnSpPr/>
      </xdr:nvCxnSpPr>
      <xdr:spPr>
        <a:xfrm flipV="1">
          <a:off x="19545300" y="5258381"/>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8" name="フローチャート: 判断 727"/>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88064</xdr:rowOff>
    </xdr:from>
    <xdr:ext cx="469744" cy="259045"/>
    <xdr:sp macro="" textlink="">
      <xdr:nvSpPr>
        <xdr:cNvPr id="729" name="テキスト ボックス 728"/>
        <xdr:cNvSpPr txBox="1"/>
      </xdr:nvSpPr>
      <xdr:spPr>
        <a:xfrm>
          <a:off x="20199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73243</xdr:rowOff>
    </xdr:from>
    <xdr:to>
      <xdr:col>102</xdr:col>
      <xdr:colOff>114300</xdr:colOff>
      <xdr:row>39</xdr:row>
      <xdr:rowOff>98226</xdr:rowOff>
    </xdr:to>
    <xdr:cxnSp macro="">
      <xdr:nvCxnSpPr>
        <xdr:cNvPr id="730" name="直線コネクタ 729"/>
        <xdr:cNvCxnSpPr/>
      </xdr:nvCxnSpPr>
      <xdr:spPr>
        <a:xfrm flipV="1">
          <a:off x="18656300" y="5388193"/>
          <a:ext cx="889000" cy="13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31" name="フローチャート: 判断 730"/>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2" name="テキスト ボックス 731"/>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3" name="フローチャート: 判断 732"/>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4" name="テキスト ボックス 733"/>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166951</xdr:rowOff>
    </xdr:from>
    <xdr:to>
      <xdr:col>116</xdr:col>
      <xdr:colOff>114300</xdr:colOff>
      <xdr:row>31</xdr:row>
      <xdr:rowOff>97101</xdr:rowOff>
    </xdr:to>
    <xdr:sp macro="" textlink="">
      <xdr:nvSpPr>
        <xdr:cNvPr id="740" name="楕円 739"/>
        <xdr:cNvSpPr/>
      </xdr:nvSpPr>
      <xdr:spPr>
        <a:xfrm>
          <a:off x="22110700" y="53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119978</xdr:rowOff>
    </xdr:from>
    <xdr:ext cx="469744" cy="259045"/>
    <xdr:sp macro="" textlink="">
      <xdr:nvSpPr>
        <xdr:cNvPr id="741" name="投資及び出資金該当値テキスト"/>
        <xdr:cNvSpPr txBox="1"/>
      </xdr:nvSpPr>
      <xdr:spPr>
        <a:xfrm>
          <a:off x="22212300" y="52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10849</xdr:rowOff>
    </xdr:from>
    <xdr:to>
      <xdr:col>112</xdr:col>
      <xdr:colOff>38100</xdr:colOff>
      <xdr:row>31</xdr:row>
      <xdr:rowOff>112449</xdr:rowOff>
    </xdr:to>
    <xdr:sp macro="" textlink="">
      <xdr:nvSpPr>
        <xdr:cNvPr id="742" name="楕円 741"/>
        <xdr:cNvSpPr/>
      </xdr:nvSpPr>
      <xdr:spPr>
        <a:xfrm>
          <a:off x="21272500" y="53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128976</xdr:rowOff>
    </xdr:from>
    <xdr:ext cx="469744" cy="259045"/>
    <xdr:sp macro="" textlink="">
      <xdr:nvSpPr>
        <xdr:cNvPr id="743" name="テキスト ボックス 742"/>
        <xdr:cNvSpPr txBox="1"/>
      </xdr:nvSpPr>
      <xdr:spPr>
        <a:xfrm>
          <a:off x="21088428" y="51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64081</xdr:rowOff>
    </xdr:from>
    <xdr:to>
      <xdr:col>107</xdr:col>
      <xdr:colOff>101600</xdr:colOff>
      <xdr:row>30</xdr:row>
      <xdr:rowOff>165681</xdr:rowOff>
    </xdr:to>
    <xdr:sp macro="" textlink="">
      <xdr:nvSpPr>
        <xdr:cNvPr id="744" name="楕円 743"/>
        <xdr:cNvSpPr/>
      </xdr:nvSpPr>
      <xdr:spPr>
        <a:xfrm>
          <a:off x="20383500" y="52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10758</xdr:rowOff>
    </xdr:from>
    <xdr:ext cx="469744" cy="259045"/>
    <xdr:sp macro="" textlink="">
      <xdr:nvSpPr>
        <xdr:cNvPr id="745" name="テキスト ボックス 744"/>
        <xdr:cNvSpPr txBox="1"/>
      </xdr:nvSpPr>
      <xdr:spPr>
        <a:xfrm>
          <a:off x="20199428" y="49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22443</xdr:rowOff>
    </xdr:from>
    <xdr:to>
      <xdr:col>102</xdr:col>
      <xdr:colOff>165100</xdr:colOff>
      <xdr:row>31</xdr:row>
      <xdr:rowOff>124043</xdr:rowOff>
    </xdr:to>
    <xdr:sp macro="" textlink="">
      <xdr:nvSpPr>
        <xdr:cNvPr id="746" name="楕円 745"/>
        <xdr:cNvSpPr/>
      </xdr:nvSpPr>
      <xdr:spPr>
        <a:xfrm>
          <a:off x="19494500" y="53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140570</xdr:rowOff>
    </xdr:from>
    <xdr:ext cx="469744" cy="259045"/>
    <xdr:sp macro="" textlink="">
      <xdr:nvSpPr>
        <xdr:cNvPr id="747" name="テキスト ボックス 746"/>
        <xdr:cNvSpPr txBox="1"/>
      </xdr:nvSpPr>
      <xdr:spPr>
        <a:xfrm>
          <a:off x="19310428" y="51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47426</xdr:rowOff>
    </xdr:from>
    <xdr:to>
      <xdr:col>98</xdr:col>
      <xdr:colOff>38100</xdr:colOff>
      <xdr:row>39</xdr:row>
      <xdr:rowOff>149026</xdr:rowOff>
    </xdr:to>
    <xdr:sp macro="" textlink="">
      <xdr:nvSpPr>
        <xdr:cNvPr id="748" name="楕円 747"/>
        <xdr:cNvSpPr/>
      </xdr:nvSpPr>
      <xdr:spPr>
        <a:xfrm>
          <a:off x="18605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140153</xdr:rowOff>
    </xdr:from>
    <xdr:ext cx="249299" cy="259045"/>
    <xdr:sp macro="" textlink="">
      <xdr:nvSpPr>
        <xdr:cNvPr id="749" name="テキスト ボックス 748"/>
        <xdr:cNvSpPr txBox="1"/>
      </xdr:nvSpPr>
      <xdr:spPr>
        <a:xfrm>
          <a:off x="18531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32677</xdr:rowOff>
    </xdr:from>
    <xdr:to>
      <xdr:col>116</xdr:col>
      <xdr:colOff>62864</xdr:colOff>
      <xdr:row>59</xdr:row>
      <xdr:rowOff>44450</xdr:rowOff>
    </xdr:to>
    <xdr:cxnSp macro="">
      <xdr:nvCxnSpPr>
        <xdr:cNvPr id="773" name="直線コネクタ 772"/>
        <xdr:cNvCxnSpPr/>
      </xdr:nvCxnSpPr>
      <xdr:spPr>
        <a:xfrm flipV="1">
          <a:off x="22159595" y="9119527"/>
          <a:ext cx="1269" cy="10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150804</xdr:rowOff>
    </xdr:from>
    <xdr:ext cx="534377" cy="259045"/>
    <xdr:sp macro="" textlink="">
      <xdr:nvSpPr>
        <xdr:cNvPr id="776" name="貸付金最大値テキスト"/>
        <xdr:cNvSpPr txBox="1"/>
      </xdr:nvSpPr>
      <xdr:spPr>
        <a:xfrm>
          <a:off x="22212300" y="88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32677</xdr:rowOff>
    </xdr:from>
    <xdr:to>
      <xdr:col>116</xdr:col>
      <xdr:colOff>152400</xdr:colOff>
      <xdr:row>53</xdr:row>
      <xdr:rowOff>32677</xdr:rowOff>
    </xdr:to>
    <xdr:cxnSp macro="">
      <xdr:nvCxnSpPr>
        <xdr:cNvPr id="777" name="直線コネクタ 776"/>
        <xdr:cNvCxnSpPr/>
      </xdr:nvCxnSpPr>
      <xdr:spPr>
        <a:xfrm>
          <a:off x="22072600" y="911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11836</xdr:rowOff>
    </xdr:from>
    <xdr:to>
      <xdr:col>116</xdr:col>
      <xdr:colOff>63500</xdr:colOff>
      <xdr:row>54</xdr:row>
      <xdr:rowOff>135833</xdr:rowOff>
    </xdr:to>
    <xdr:cxnSp macro="">
      <xdr:nvCxnSpPr>
        <xdr:cNvPr id="778" name="直線コネクタ 777"/>
        <xdr:cNvCxnSpPr/>
      </xdr:nvCxnSpPr>
      <xdr:spPr>
        <a:xfrm>
          <a:off x="21323300" y="9270136"/>
          <a:ext cx="838200" cy="12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19816</xdr:rowOff>
    </xdr:from>
    <xdr:ext cx="469744" cy="259045"/>
    <xdr:sp macro="" textlink="">
      <xdr:nvSpPr>
        <xdr:cNvPr id="779" name="貸付金平均値テキスト"/>
        <xdr:cNvSpPr txBox="1"/>
      </xdr:nvSpPr>
      <xdr:spPr>
        <a:xfrm>
          <a:off x="22212300" y="9963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41389</xdr:rowOff>
    </xdr:from>
    <xdr:to>
      <xdr:col>116</xdr:col>
      <xdr:colOff>114300</xdr:colOff>
      <xdr:row>58</xdr:row>
      <xdr:rowOff>142989</xdr:rowOff>
    </xdr:to>
    <xdr:sp macro="" textlink="">
      <xdr:nvSpPr>
        <xdr:cNvPr id="780" name="フローチャート: 判断 779"/>
        <xdr:cNvSpPr/>
      </xdr:nvSpPr>
      <xdr:spPr>
        <a:xfrm>
          <a:off x="221107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22676</xdr:rowOff>
    </xdr:from>
    <xdr:to>
      <xdr:col>111</xdr:col>
      <xdr:colOff>177800</xdr:colOff>
      <xdr:row>54</xdr:row>
      <xdr:rowOff>11836</xdr:rowOff>
    </xdr:to>
    <xdr:cxnSp macro="">
      <xdr:nvCxnSpPr>
        <xdr:cNvPr id="781" name="直線コネクタ 780"/>
        <xdr:cNvCxnSpPr/>
      </xdr:nvCxnSpPr>
      <xdr:spPr>
        <a:xfrm>
          <a:off x="20434300" y="9109526"/>
          <a:ext cx="889000" cy="16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28473</xdr:rowOff>
    </xdr:from>
    <xdr:to>
      <xdr:col>112</xdr:col>
      <xdr:colOff>38100</xdr:colOff>
      <xdr:row>58</xdr:row>
      <xdr:rowOff>130073</xdr:rowOff>
    </xdr:to>
    <xdr:sp macro="" textlink="">
      <xdr:nvSpPr>
        <xdr:cNvPr id="782" name="フローチャート: 判断 781"/>
        <xdr:cNvSpPr/>
      </xdr:nvSpPr>
      <xdr:spPr>
        <a:xfrm>
          <a:off x="21272500" y="997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121200</xdr:rowOff>
    </xdr:from>
    <xdr:ext cx="469744" cy="259045"/>
    <xdr:sp macro="" textlink="">
      <xdr:nvSpPr>
        <xdr:cNvPr id="783" name="テキスト ボックス 782"/>
        <xdr:cNvSpPr txBox="1"/>
      </xdr:nvSpPr>
      <xdr:spPr>
        <a:xfrm>
          <a:off x="21088428" y="1006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23114</xdr:rowOff>
    </xdr:from>
    <xdr:to>
      <xdr:col>107</xdr:col>
      <xdr:colOff>50800</xdr:colOff>
      <xdr:row>53</xdr:row>
      <xdr:rowOff>22676</xdr:rowOff>
    </xdr:to>
    <xdr:cxnSp macro="">
      <xdr:nvCxnSpPr>
        <xdr:cNvPr id="784" name="直線コネクタ 783"/>
        <xdr:cNvCxnSpPr/>
      </xdr:nvCxnSpPr>
      <xdr:spPr>
        <a:xfrm>
          <a:off x="19545300" y="8938514"/>
          <a:ext cx="889000" cy="17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3728</xdr:rowOff>
    </xdr:from>
    <xdr:to>
      <xdr:col>107</xdr:col>
      <xdr:colOff>101600</xdr:colOff>
      <xdr:row>58</xdr:row>
      <xdr:rowOff>105328</xdr:rowOff>
    </xdr:to>
    <xdr:sp macro="" textlink="">
      <xdr:nvSpPr>
        <xdr:cNvPr id="785" name="フローチャート: 判断 784"/>
        <xdr:cNvSpPr/>
      </xdr:nvSpPr>
      <xdr:spPr>
        <a:xfrm>
          <a:off x="20383500" y="99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96455</xdr:rowOff>
    </xdr:from>
    <xdr:ext cx="469744" cy="259045"/>
    <xdr:sp macro="" textlink="">
      <xdr:nvSpPr>
        <xdr:cNvPr id="786" name="テキスト ボックス 785"/>
        <xdr:cNvSpPr txBox="1"/>
      </xdr:nvSpPr>
      <xdr:spPr>
        <a:xfrm>
          <a:off x="20199428" y="100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6521</xdr:rowOff>
    </xdr:from>
    <xdr:to>
      <xdr:col>102</xdr:col>
      <xdr:colOff>114300</xdr:colOff>
      <xdr:row>52</xdr:row>
      <xdr:rowOff>23114</xdr:rowOff>
    </xdr:to>
    <xdr:cxnSp macro="">
      <xdr:nvCxnSpPr>
        <xdr:cNvPr id="787" name="直線コネクタ 786"/>
        <xdr:cNvCxnSpPr/>
      </xdr:nvCxnSpPr>
      <xdr:spPr>
        <a:xfrm>
          <a:off x="18656300" y="8750471"/>
          <a:ext cx="889000" cy="18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170396</xdr:rowOff>
    </xdr:from>
    <xdr:to>
      <xdr:col>102</xdr:col>
      <xdr:colOff>165100</xdr:colOff>
      <xdr:row>58</xdr:row>
      <xdr:rowOff>100546</xdr:rowOff>
    </xdr:to>
    <xdr:sp macro="" textlink="">
      <xdr:nvSpPr>
        <xdr:cNvPr id="788" name="フローチャート: 判断 787"/>
        <xdr:cNvSpPr/>
      </xdr:nvSpPr>
      <xdr:spPr>
        <a:xfrm>
          <a:off x="19494500" y="99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91673</xdr:rowOff>
    </xdr:from>
    <xdr:ext cx="469744" cy="259045"/>
    <xdr:sp macro="" textlink="">
      <xdr:nvSpPr>
        <xdr:cNvPr id="789" name="テキスト ボックス 788"/>
        <xdr:cNvSpPr txBox="1"/>
      </xdr:nvSpPr>
      <xdr:spPr>
        <a:xfrm>
          <a:off x="19310428" y="1003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164395</xdr:rowOff>
    </xdr:from>
    <xdr:to>
      <xdr:col>98</xdr:col>
      <xdr:colOff>38100</xdr:colOff>
      <xdr:row>58</xdr:row>
      <xdr:rowOff>94545</xdr:rowOff>
    </xdr:to>
    <xdr:sp macro="" textlink="">
      <xdr:nvSpPr>
        <xdr:cNvPr id="790" name="フローチャート: 判断 789"/>
        <xdr:cNvSpPr/>
      </xdr:nvSpPr>
      <xdr:spPr>
        <a:xfrm>
          <a:off x="18605500" y="993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85672</xdr:rowOff>
    </xdr:from>
    <xdr:ext cx="469744" cy="259045"/>
    <xdr:sp macro="" textlink="">
      <xdr:nvSpPr>
        <xdr:cNvPr id="791" name="テキスト ボックス 790"/>
        <xdr:cNvSpPr txBox="1"/>
      </xdr:nvSpPr>
      <xdr:spPr>
        <a:xfrm>
          <a:off x="18421428" y="100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85033</xdr:rowOff>
    </xdr:from>
    <xdr:to>
      <xdr:col>116</xdr:col>
      <xdr:colOff>114300</xdr:colOff>
      <xdr:row>55</xdr:row>
      <xdr:rowOff>15183</xdr:rowOff>
    </xdr:to>
    <xdr:sp macro="" textlink="">
      <xdr:nvSpPr>
        <xdr:cNvPr id="797" name="楕円 796"/>
        <xdr:cNvSpPr/>
      </xdr:nvSpPr>
      <xdr:spPr>
        <a:xfrm>
          <a:off x="22110700" y="9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107910</xdr:rowOff>
    </xdr:from>
    <xdr:ext cx="534377" cy="259045"/>
    <xdr:sp macro="" textlink="">
      <xdr:nvSpPr>
        <xdr:cNvPr id="798" name="貸付金該当値テキスト"/>
        <xdr:cNvSpPr txBox="1"/>
      </xdr:nvSpPr>
      <xdr:spPr>
        <a:xfrm>
          <a:off x="22212300" y="91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132486</xdr:rowOff>
    </xdr:from>
    <xdr:to>
      <xdr:col>112</xdr:col>
      <xdr:colOff>38100</xdr:colOff>
      <xdr:row>54</xdr:row>
      <xdr:rowOff>62636</xdr:rowOff>
    </xdr:to>
    <xdr:sp macro="" textlink="">
      <xdr:nvSpPr>
        <xdr:cNvPr id="799" name="楕円 798"/>
        <xdr:cNvSpPr/>
      </xdr:nvSpPr>
      <xdr:spPr>
        <a:xfrm>
          <a:off x="21272500" y="92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79163</xdr:rowOff>
    </xdr:from>
    <xdr:ext cx="534377" cy="259045"/>
    <xdr:sp macro="" textlink="">
      <xdr:nvSpPr>
        <xdr:cNvPr id="800" name="テキスト ボックス 799"/>
        <xdr:cNvSpPr txBox="1"/>
      </xdr:nvSpPr>
      <xdr:spPr>
        <a:xfrm>
          <a:off x="21056111" y="8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143326</xdr:rowOff>
    </xdr:from>
    <xdr:to>
      <xdr:col>107</xdr:col>
      <xdr:colOff>101600</xdr:colOff>
      <xdr:row>53</xdr:row>
      <xdr:rowOff>73476</xdr:rowOff>
    </xdr:to>
    <xdr:sp macro="" textlink="">
      <xdr:nvSpPr>
        <xdr:cNvPr id="801" name="楕円 800"/>
        <xdr:cNvSpPr/>
      </xdr:nvSpPr>
      <xdr:spPr>
        <a:xfrm>
          <a:off x="20383500" y="90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90003</xdr:rowOff>
    </xdr:from>
    <xdr:ext cx="534377" cy="259045"/>
    <xdr:sp macro="" textlink="">
      <xdr:nvSpPr>
        <xdr:cNvPr id="802" name="テキスト ボックス 801"/>
        <xdr:cNvSpPr txBox="1"/>
      </xdr:nvSpPr>
      <xdr:spPr>
        <a:xfrm>
          <a:off x="20167111" y="88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143764</xdr:rowOff>
    </xdr:from>
    <xdr:to>
      <xdr:col>102</xdr:col>
      <xdr:colOff>165100</xdr:colOff>
      <xdr:row>52</xdr:row>
      <xdr:rowOff>73914</xdr:rowOff>
    </xdr:to>
    <xdr:sp macro="" textlink="">
      <xdr:nvSpPr>
        <xdr:cNvPr id="803" name="楕円 802"/>
        <xdr:cNvSpPr/>
      </xdr:nvSpPr>
      <xdr:spPr>
        <a:xfrm>
          <a:off x="19494500" y="88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90441</xdr:rowOff>
    </xdr:from>
    <xdr:ext cx="534377" cy="259045"/>
    <xdr:sp macro="" textlink="">
      <xdr:nvSpPr>
        <xdr:cNvPr id="804" name="テキスト ボックス 803"/>
        <xdr:cNvSpPr txBox="1"/>
      </xdr:nvSpPr>
      <xdr:spPr>
        <a:xfrm>
          <a:off x="19278111" y="86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127171</xdr:rowOff>
    </xdr:from>
    <xdr:to>
      <xdr:col>98</xdr:col>
      <xdr:colOff>38100</xdr:colOff>
      <xdr:row>51</xdr:row>
      <xdr:rowOff>57321</xdr:rowOff>
    </xdr:to>
    <xdr:sp macro="" textlink="">
      <xdr:nvSpPr>
        <xdr:cNvPr id="805" name="楕円 804"/>
        <xdr:cNvSpPr/>
      </xdr:nvSpPr>
      <xdr:spPr>
        <a:xfrm>
          <a:off x="18605500" y="8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73848</xdr:rowOff>
    </xdr:from>
    <xdr:ext cx="534377" cy="259045"/>
    <xdr:sp macro="" textlink="">
      <xdr:nvSpPr>
        <xdr:cNvPr id="806" name="テキスト ボックス 805"/>
        <xdr:cNvSpPr txBox="1"/>
      </xdr:nvSpPr>
      <xdr:spPr>
        <a:xfrm>
          <a:off x="18389111" y="84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9" name="テキスト ボックス 81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3" name="テキスト ボックス 82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5" name="テキスト ボックス 82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7" name="テキスト ボックス 82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31" name="直線コネクタ 830"/>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32"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33" name="直線コネクタ 832"/>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4"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5" name="直線コネクタ 834"/>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57823</xdr:rowOff>
    </xdr:from>
    <xdr:to>
      <xdr:col>116</xdr:col>
      <xdr:colOff>63500</xdr:colOff>
      <xdr:row>76</xdr:row>
      <xdr:rowOff>87464</xdr:rowOff>
    </xdr:to>
    <xdr:cxnSp macro="">
      <xdr:nvCxnSpPr>
        <xdr:cNvPr id="836" name="直線コネクタ 835"/>
        <xdr:cNvCxnSpPr/>
      </xdr:nvCxnSpPr>
      <xdr:spPr>
        <a:xfrm flipV="1">
          <a:off x="21323300" y="13088023"/>
          <a:ext cx="8382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7"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8" name="フローチャート: 判断 837"/>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87464</xdr:rowOff>
    </xdr:from>
    <xdr:to>
      <xdr:col>111</xdr:col>
      <xdr:colOff>177800</xdr:colOff>
      <xdr:row>76</xdr:row>
      <xdr:rowOff>101067</xdr:rowOff>
    </xdr:to>
    <xdr:cxnSp macro="">
      <xdr:nvCxnSpPr>
        <xdr:cNvPr id="839" name="直線コネクタ 838"/>
        <xdr:cNvCxnSpPr/>
      </xdr:nvCxnSpPr>
      <xdr:spPr>
        <a:xfrm flipV="1">
          <a:off x="20434300" y="13117664"/>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40" name="フローチャート: 判断 839"/>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41" name="テキスト ボックス 840"/>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101067</xdr:rowOff>
    </xdr:from>
    <xdr:to>
      <xdr:col>107</xdr:col>
      <xdr:colOff>50800</xdr:colOff>
      <xdr:row>76</xdr:row>
      <xdr:rowOff>121946</xdr:rowOff>
    </xdr:to>
    <xdr:cxnSp macro="">
      <xdr:nvCxnSpPr>
        <xdr:cNvPr id="842" name="直線コネクタ 841"/>
        <xdr:cNvCxnSpPr/>
      </xdr:nvCxnSpPr>
      <xdr:spPr>
        <a:xfrm flipV="1">
          <a:off x="19545300" y="1313126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43" name="フローチャート: 判断 842"/>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4" name="テキスト ボックス 843"/>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121946</xdr:rowOff>
    </xdr:from>
    <xdr:to>
      <xdr:col>102</xdr:col>
      <xdr:colOff>114300</xdr:colOff>
      <xdr:row>76</xdr:row>
      <xdr:rowOff>152691</xdr:rowOff>
    </xdr:to>
    <xdr:cxnSp macro="">
      <xdr:nvCxnSpPr>
        <xdr:cNvPr id="845" name="直線コネクタ 844"/>
        <xdr:cNvCxnSpPr/>
      </xdr:nvCxnSpPr>
      <xdr:spPr>
        <a:xfrm flipV="1">
          <a:off x="18656300" y="13152146"/>
          <a:ext cx="889000" cy="3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6" name="フローチャート: 判断 845"/>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7" name="テキスト ボックス 846"/>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8" name="フローチャート: 判断 847"/>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9" name="テキスト ボックス 848"/>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7023</xdr:rowOff>
    </xdr:from>
    <xdr:to>
      <xdr:col>116</xdr:col>
      <xdr:colOff>114300</xdr:colOff>
      <xdr:row>76</xdr:row>
      <xdr:rowOff>108623</xdr:rowOff>
    </xdr:to>
    <xdr:sp macro="" textlink="">
      <xdr:nvSpPr>
        <xdr:cNvPr id="855" name="楕円 854"/>
        <xdr:cNvSpPr/>
      </xdr:nvSpPr>
      <xdr:spPr>
        <a:xfrm>
          <a:off x="22110700" y="130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29900</xdr:rowOff>
    </xdr:from>
    <xdr:ext cx="534377" cy="259045"/>
    <xdr:sp macro="" textlink="">
      <xdr:nvSpPr>
        <xdr:cNvPr id="856" name="繰出金該当値テキスト"/>
        <xdr:cNvSpPr txBox="1"/>
      </xdr:nvSpPr>
      <xdr:spPr>
        <a:xfrm>
          <a:off x="22212300" y="12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36664</xdr:rowOff>
    </xdr:from>
    <xdr:to>
      <xdr:col>112</xdr:col>
      <xdr:colOff>38100</xdr:colOff>
      <xdr:row>76</xdr:row>
      <xdr:rowOff>138264</xdr:rowOff>
    </xdr:to>
    <xdr:sp macro="" textlink="">
      <xdr:nvSpPr>
        <xdr:cNvPr id="857" name="楕円 856"/>
        <xdr:cNvSpPr/>
      </xdr:nvSpPr>
      <xdr:spPr>
        <a:xfrm>
          <a:off x="21272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129391</xdr:rowOff>
    </xdr:from>
    <xdr:ext cx="534377" cy="259045"/>
    <xdr:sp macro="" textlink="">
      <xdr:nvSpPr>
        <xdr:cNvPr id="858" name="テキスト ボックス 857"/>
        <xdr:cNvSpPr txBox="1"/>
      </xdr:nvSpPr>
      <xdr:spPr>
        <a:xfrm>
          <a:off x="21056111" y="131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50267</xdr:rowOff>
    </xdr:from>
    <xdr:to>
      <xdr:col>107</xdr:col>
      <xdr:colOff>101600</xdr:colOff>
      <xdr:row>76</xdr:row>
      <xdr:rowOff>151867</xdr:rowOff>
    </xdr:to>
    <xdr:sp macro="" textlink="">
      <xdr:nvSpPr>
        <xdr:cNvPr id="859" name="楕円 858"/>
        <xdr:cNvSpPr/>
      </xdr:nvSpPr>
      <xdr:spPr>
        <a:xfrm>
          <a:off x="20383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142994</xdr:rowOff>
    </xdr:from>
    <xdr:ext cx="534377" cy="259045"/>
    <xdr:sp macro="" textlink="">
      <xdr:nvSpPr>
        <xdr:cNvPr id="860" name="テキスト ボックス 859"/>
        <xdr:cNvSpPr txBox="1"/>
      </xdr:nvSpPr>
      <xdr:spPr>
        <a:xfrm>
          <a:off x="20167111" y="131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71146</xdr:rowOff>
    </xdr:from>
    <xdr:to>
      <xdr:col>102</xdr:col>
      <xdr:colOff>165100</xdr:colOff>
      <xdr:row>77</xdr:row>
      <xdr:rowOff>1296</xdr:rowOff>
    </xdr:to>
    <xdr:sp macro="" textlink="">
      <xdr:nvSpPr>
        <xdr:cNvPr id="861" name="楕円 860"/>
        <xdr:cNvSpPr/>
      </xdr:nvSpPr>
      <xdr:spPr>
        <a:xfrm>
          <a:off x="19494500" y="131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163873</xdr:rowOff>
    </xdr:from>
    <xdr:ext cx="534377" cy="259045"/>
    <xdr:sp macro="" textlink="">
      <xdr:nvSpPr>
        <xdr:cNvPr id="862" name="テキスト ボックス 861"/>
        <xdr:cNvSpPr txBox="1"/>
      </xdr:nvSpPr>
      <xdr:spPr>
        <a:xfrm>
          <a:off x="19278111" y="131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101891</xdr:rowOff>
    </xdr:from>
    <xdr:to>
      <xdr:col>98</xdr:col>
      <xdr:colOff>38100</xdr:colOff>
      <xdr:row>77</xdr:row>
      <xdr:rowOff>32041</xdr:rowOff>
    </xdr:to>
    <xdr:sp macro="" textlink="">
      <xdr:nvSpPr>
        <xdr:cNvPr id="863" name="楕円 862"/>
        <xdr:cNvSpPr/>
      </xdr:nvSpPr>
      <xdr:spPr>
        <a:xfrm>
          <a:off x="18605500" y="131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23168</xdr:rowOff>
    </xdr:from>
    <xdr:ext cx="534377" cy="259045"/>
    <xdr:sp macro="" textlink="">
      <xdr:nvSpPr>
        <xdr:cNvPr id="864" name="テキスト ボックス 863"/>
        <xdr:cNvSpPr txBox="1"/>
      </xdr:nvSpPr>
      <xdr:spPr>
        <a:xfrm>
          <a:off x="18389111" y="132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年度から３度にわたり計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市町村と合併したことにより特例市中３番目に広い市域を有しているため、人口千人当たり職員数が類似団体内平均に比べ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人多いこと、保有する市有施設が多いことや豪雪地のため除排雪経費に多額の経費がかかることから、人件費、物件費や維持補修費が類似団体内平均に比べ高い水準となっている。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中越大震災や豪雨災害などの大規模災害からの災害復旧事業や、新市建設計画に基づく合併特例債を活用した事業の推進、市域が広く道路や下水などのインフラ整備に経費がかかることなどから、公債費においても類似団体内平均よ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このため、今後も定員の適正化や、施設の計画的な保全などの取り組みをすすめ、経費の節減を図るとともに、起債を活用する際は、引き続き、交付税措置のある有利な起債の選択を図っていく。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273,296
271,048
891.06
130,966,458
129,402,762
404,535
70,862,140
151,038,185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153307</xdr:rowOff>
    </xdr:from>
    <xdr:to>
      <xdr:col>24</xdr:col>
      <xdr:colOff>63500</xdr:colOff>
      <xdr:row>36</xdr:row>
      <xdr:rowOff>117928</xdr:rowOff>
    </xdr:to>
    <xdr:cxnSp macro="">
      <xdr:nvCxnSpPr>
        <xdr:cNvPr id="63" name="直線コネクタ 62"/>
        <xdr:cNvCxnSpPr/>
      </xdr:nvCxnSpPr>
      <xdr:spPr>
        <a:xfrm flipV="1">
          <a:off x="3797300" y="6154057"/>
          <a:ext cx="8382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92347</xdr:rowOff>
    </xdr:from>
    <xdr:to>
      <xdr:col>19</xdr:col>
      <xdr:colOff>177800</xdr:colOff>
      <xdr:row>36</xdr:row>
      <xdr:rowOff>117928</xdr:rowOff>
    </xdr:to>
    <xdr:cxnSp macro="">
      <xdr:nvCxnSpPr>
        <xdr:cNvPr id="66" name="直線コネクタ 65"/>
        <xdr:cNvCxnSpPr/>
      </xdr:nvCxnSpPr>
      <xdr:spPr>
        <a:xfrm>
          <a:off x="2908300" y="6093097"/>
          <a:ext cx="889000" cy="1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92347</xdr:rowOff>
    </xdr:from>
    <xdr:to>
      <xdr:col>15</xdr:col>
      <xdr:colOff>50800</xdr:colOff>
      <xdr:row>35</xdr:row>
      <xdr:rowOff>169636</xdr:rowOff>
    </xdr:to>
    <xdr:cxnSp macro="">
      <xdr:nvCxnSpPr>
        <xdr:cNvPr id="69" name="直線コネクタ 68"/>
        <xdr:cNvCxnSpPr/>
      </xdr:nvCxnSpPr>
      <xdr:spPr>
        <a:xfrm flipV="1">
          <a:off x="2019300" y="6093097"/>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169636</xdr:rowOff>
    </xdr:from>
    <xdr:to>
      <xdr:col>10</xdr:col>
      <xdr:colOff>114300</xdr:colOff>
      <xdr:row>36</xdr:row>
      <xdr:rowOff>27577</xdr:rowOff>
    </xdr:to>
    <xdr:cxnSp macro="">
      <xdr:nvCxnSpPr>
        <xdr:cNvPr id="72" name="直線コネクタ 71"/>
        <xdr:cNvCxnSpPr/>
      </xdr:nvCxnSpPr>
      <xdr:spPr>
        <a:xfrm flipV="1">
          <a:off x="1130300" y="61703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102507</xdr:rowOff>
    </xdr:from>
    <xdr:to>
      <xdr:col>24</xdr:col>
      <xdr:colOff>114300</xdr:colOff>
      <xdr:row>36</xdr:row>
      <xdr:rowOff>32657</xdr:rowOff>
    </xdr:to>
    <xdr:sp macro="" textlink="">
      <xdr:nvSpPr>
        <xdr:cNvPr id="82" name="楕円 81"/>
        <xdr:cNvSpPr/>
      </xdr:nvSpPr>
      <xdr:spPr>
        <a:xfrm>
          <a:off x="4584700" y="61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125384</xdr:rowOff>
    </xdr:from>
    <xdr:ext cx="469744" cy="259045"/>
    <xdr:sp macro="" textlink="">
      <xdr:nvSpPr>
        <xdr:cNvPr id="83" name="議会費該当値テキスト"/>
        <xdr:cNvSpPr txBox="1"/>
      </xdr:nvSpPr>
      <xdr:spPr>
        <a:xfrm>
          <a:off x="4686300"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67128</xdr:rowOff>
    </xdr:from>
    <xdr:to>
      <xdr:col>20</xdr:col>
      <xdr:colOff>38100</xdr:colOff>
      <xdr:row>36</xdr:row>
      <xdr:rowOff>168728</xdr:rowOff>
    </xdr:to>
    <xdr:sp macro="" textlink="">
      <xdr:nvSpPr>
        <xdr:cNvPr id="84" name="楕円 83"/>
        <xdr:cNvSpPr/>
      </xdr:nvSpPr>
      <xdr:spPr>
        <a:xfrm>
          <a:off x="3746500" y="6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159855</xdr:rowOff>
    </xdr:from>
    <xdr:ext cx="469744" cy="259045"/>
    <xdr:sp macro="" textlink="">
      <xdr:nvSpPr>
        <xdr:cNvPr id="85" name="テキスト ボックス 84"/>
        <xdr:cNvSpPr txBox="1"/>
      </xdr:nvSpPr>
      <xdr:spPr>
        <a:xfrm>
          <a:off x="3562428"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41547</xdr:rowOff>
    </xdr:from>
    <xdr:to>
      <xdr:col>15</xdr:col>
      <xdr:colOff>101600</xdr:colOff>
      <xdr:row>35</xdr:row>
      <xdr:rowOff>143147</xdr:rowOff>
    </xdr:to>
    <xdr:sp macro="" textlink="">
      <xdr:nvSpPr>
        <xdr:cNvPr id="86" name="楕円 85"/>
        <xdr:cNvSpPr/>
      </xdr:nvSpPr>
      <xdr:spPr>
        <a:xfrm>
          <a:off x="2857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134274</xdr:rowOff>
    </xdr:from>
    <xdr:ext cx="469744" cy="259045"/>
    <xdr:sp macro="" textlink="">
      <xdr:nvSpPr>
        <xdr:cNvPr id="87" name="テキスト ボックス 86"/>
        <xdr:cNvSpPr txBox="1"/>
      </xdr:nvSpPr>
      <xdr:spPr>
        <a:xfrm>
          <a:off x="2673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118836</xdr:rowOff>
    </xdr:from>
    <xdr:to>
      <xdr:col>10</xdr:col>
      <xdr:colOff>165100</xdr:colOff>
      <xdr:row>36</xdr:row>
      <xdr:rowOff>48986</xdr:rowOff>
    </xdr:to>
    <xdr:sp macro="" textlink="">
      <xdr:nvSpPr>
        <xdr:cNvPr id="88" name="楕円 87"/>
        <xdr:cNvSpPr/>
      </xdr:nvSpPr>
      <xdr:spPr>
        <a:xfrm>
          <a:off x="1968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40113</xdr:rowOff>
    </xdr:from>
    <xdr:ext cx="469744" cy="259045"/>
    <xdr:sp macro="" textlink="">
      <xdr:nvSpPr>
        <xdr:cNvPr id="89" name="テキスト ボックス 88"/>
        <xdr:cNvSpPr txBox="1"/>
      </xdr:nvSpPr>
      <xdr:spPr>
        <a:xfrm>
          <a:off x="1784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148227</xdr:rowOff>
    </xdr:from>
    <xdr:to>
      <xdr:col>6</xdr:col>
      <xdr:colOff>38100</xdr:colOff>
      <xdr:row>36</xdr:row>
      <xdr:rowOff>78377</xdr:rowOff>
    </xdr:to>
    <xdr:sp macro="" textlink="">
      <xdr:nvSpPr>
        <xdr:cNvPr id="90" name="楕円 89"/>
        <xdr:cNvSpPr/>
      </xdr:nvSpPr>
      <xdr:spPr>
        <a:xfrm>
          <a:off x="1079500" y="61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69504</xdr:rowOff>
    </xdr:from>
    <xdr:ext cx="469744" cy="259045"/>
    <xdr:sp macro="" textlink="">
      <xdr:nvSpPr>
        <xdr:cNvPr id="91" name="テキスト ボックス 90"/>
        <xdr:cNvSpPr txBox="1"/>
      </xdr:nvSpPr>
      <xdr:spPr>
        <a:xfrm>
          <a:off x="895428" y="62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137357</xdr:rowOff>
    </xdr:from>
    <xdr:to>
      <xdr:col>24</xdr:col>
      <xdr:colOff>63500</xdr:colOff>
      <xdr:row>56</xdr:row>
      <xdr:rowOff>28505</xdr:rowOff>
    </xdr:to>
    <xdr:cxnSp macro="">
      <xdr:nvCxnSpPr>
        <xdr:cNvPr id="121" name="直線コネクタ 120"/>
        <xdr:cNvCxnSpPr/>
      </xdr:nvCxnSpPr>
      <xdr:spPr>
        <a:xfrm flipV="1">
          <a:off x="3797300" y="9567107"/>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28505</xdr:rowOff>
    </xdr:from>
    <xdr:to>
      <xdr:col>19</xdr:col>
      <xdr:colOff>177800</xdr:colOff>
      <xdr:row>56</xdr:row>
      <xdr:rowOff>63938</xdr:rowOff>
    </xdr:to>
    <xdr:cxnSp macro="">
      <xdr:nvCxnSpPr>
        <xdr:cNvPr id="124" name="直線コネクタ 123"/>
        <xdr:cNvCxnSpPr/>
      </xdr:nvCxnSpPr>
      <xdr:spPr>
        <a:xfrm flipV="1">
          <a:off x="2908300" y="962970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34906</xdr:rowOff>
    </xdr:from>
    <xdr:to>
      <xdr:col>15</xdr:col>
      <xdr:colOff>50800</xdr:colOff>
      <xdr:row>56</xdr:row>
      <xdr:rowOff>63938</xdr:rowOff>
    </xdr:to>
    <xdr:cxnSp macro="">
      <xdr:nvCxnSpPr>
        <xdr:cNvPr id="127" name="直線コネクタ 126"/>
        <xdr:cNvCxnSpPr/>
      </xdr:nvCxnSpPr>
      <xdr:spPr>
        <a:xfrm>
          <a:off x="2019300" y="9636106"/>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142996</xdr:rowOff>
    </xdr:from>
    <xdr:to>
      <xdr:col>10</xdr:col>
      <xdr:colOff>114300</xdr:colOff>
      <xdr:row>56</xdr:row>
      <xdr:rowOff>34906</xdr:rowOff>
    </xdr:to>
    <xdr:cxnSp macro="">
      <xdr:nvCxnSpPr>
        <xdr:cNvPr id="130" name="直線コネクタ 129"/>
        <xdr:cNvCxnSpPr/>
      </xdr:nvCxnSpPr>
      <xdr:spPr>
        <a:xfrm>
          <a:off x="1130300" y="9229846"/>
          <a:ext cx="889000" cy="40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86557</xdr:rowOff>
    </xdr:from>
    <xdr:to>
      <xdr:col>24</xdr:col>
      <xdr:colOff>114300</xdr:colOff>
      <xdr:row>56</xdr:row>
      <xdr:rowOff>16707</xdr:rowOff>
    </xdr:to>
    <xdr:sp macro="" textlink="">
      <xdr:nvSpPr>
        <xdr:cNvPr id="140" name="楕円 139"/>
        <xdr:cNvSpPr/>
      </xdr:nvSpPr>
      <xdr:spPr>
        <a:xfrm>
          <a:off x="4584700" y="95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109434</xdr:rowOff>
    </xdr:from>
    <xdr:ext cx="534377" cy="259045"/>
    <xdr:sp macro="" textlink="">
      <xdr:nvSpPr>
        <xdr:cNvPr id="141" name="総務費該当値テキスト"/>
        <xdr:cNvSpPr txBox="1"/>
      </xdr:nvSpPr>
      <xdr:spPr>
        <a:xfrm>
          <a:off x="4686300" y="93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149155</xdr:rowOff>
    </xdr:from>
    <xdr:to>
      <xdr:col>20</xdr:col>
      <xdr:colOff>38100</xdr:colOff>
      <xdr:row>56</xdr:row>
      <xdr:rowOff>79305</xdr:rowOff>
    </xdr:to>
    <xdr:sp macro="" textlink="">
      <xdr:nvSpPr>
        <xdr:cNvPr id="142" name="楕円 141"/>
        <xdr:cNvSpPr/>
      </xdr:nvSpPr>
      <xdr:spPr>
        <a:xfrm>
          <a:off x="3746500" y="95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95832</xdr:rowOff>
    </xdr:from>
    <xdr:ext cx="534377" cy="259045"/>
    <xdr:sp macro="" textlink="">
      <xdr:nvSpPr>
        <xdr:cNvPr id="143" name="テキスト ボックス 142"/>
        <xdr:cNvSpPr txBox="1"/>
      </xdr:nvSpPr>
      <xdr:spPr>
        <a:xfrm>
          <a:off x="3530111" y="93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13138</xdr:rowOff>
    </xdr:from>
    <xdr:to>
      <xdr:col>15</xdr:col>
      <xdr:colOff>101600</xdr:colOff>
      <xdr:row>56</xdr:row>
      <xdr:rowOff>114738</xdr:rowOff>
    </xdr:to>
    <xdr:sp macro="" textlink="">
      <xdr:nvSpPr>
        <xdr:cNvPr id="144" name="楕円 143"/>
        <xdr:cNvSpPr/>
      </xdr:nvSpPr>
      <xdr:spPr>
        <a:xfrm>
          <a:off x="2857500" y="96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131265</xdr:rowOff>
    </xdr:from>
    <xdr:ext cx="534377" cy="259045"/>
    <xdr:sp macro="" textlink="">
      <xdr:nvSpPr>
        <xdr:cNvPr id="145" name="テキスト ボックス 144"/>
        <xdr:cNvSpPr txBox="1"/>
      </xdr:nvSpPr>
      <xdr:spPr>
        <a:xfrm>
          <a:off x="2641111" y="93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155556</xdr:rowOff>
    </xdr:from>
    <xdr:to>
      <xdr:col>10</xdr:col>
      <xdr:colOff>165100</xdr:colOff>
      <xdr:row>56</xdr:row>
      <xdr:rowOff>85706</xdr:rowOff>
    </xdr:to>
    <xdr:sp macro="" textlink="">
      <xdr:nvSpPr>
        <xdr:cNvPr id="146" name="楕円 145"/>
        <xdr:cNvSpPr/>
      </xdr:nvSpPr>
      <xdr:spPr>
        <a:xfrm>
          <a:off x="1968500" y="95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102233</xdr:rowOff>
    </xdr:from>
    <xdr:ext cx="534377" cy="259045"/>
    <xdr:sp macro="" textlink="">
      <xdr:nvSpPr>
        <xdr:cNvPr id="147" name="テキスト ボックス 146"/>
        <xdr:cNvSpPr txBox="1"/>
      </xdr:nvSpPr>
      <xdr:spPr>
        <a:xfrm>
          <a:off x="1752111" y="93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92196</xdr:rowOff>
    </xdr:from>
    <xdr:to>
      <xdr:col>6</xdr:col>
      <xdr:colOff>38100</xdr:colOff>
      <xdr:row>54</xdr:row>
      <xdr:rowOff>22346</xdr:rowOff>
    </xdr:to>
    <xdr:sp macro="" textlink="">
      <xdr:nvSpPr>
        <xdr:cNvPr id="148" name="楕円 147"/>
        <xdr:cNvSpPr/>
      </xdr:nvSpPr>
      <xdr:spPr>
        <a:xfrm>
          <a:off x="1079500" y="91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38873</xdr:rowOff>
    </xdr:from>
    <xdr:ext cx="534377" cy="259045"/>
    <xdr:sp macro="" textlink="">
      <xdr:nvSpPr>
        <xdr:cNvPr id="149" name="テキスト ボックス 148"/>
        <xdr:cNvSpPr txBox="1"/>
      </xdr:nvSpPr>
      <xdr:spPr>
        <a:xfrm>
          <a:off x="863111" y="89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53308</xdr:rowOff>
    </xdr:from>
    <xdr:to>
      <xdr:col>24</xdr:col>
      <xdr:colOff>63500</xdr:colOff>
      <xdr:row>77</xdr:row>
      <xdr:rowOff>157665</xdr:rowOff>
    </xdr:to>
    <xdr:cxnSp macro="">
      <xdr:nvCxnSpPr>
        <xdr:cNvPr id="179" name="直線コネクタ 178"/>
        <xdr:cNvCxnSpPr/>
      </xdr:nvCxnSpPr>
      <xdr:spPr>
        <a:xfrm flipV="1">
          <a:off x="3797300" y="13254958"/>
          <a:ext cx="838200" cy="10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157665</xdr:rowOff>
    </xdr:from>
    <xdr:to>
      <xdr:col>19</xdr:col>
      <xdr:colOff>177800</xdr:colOff>
      <xdr:row>78</xdr:row>
      <xdr:rowOff>50355</xdr:rowOff>
    </xdr:to>
    <xdr:cxnSp macro="">
      <xdr:nvCxnSpPr>
        <xdr:cNvPr id="182" name="直線コネクタ 181"/>
        <xdr:cNvCxnSpPr/>
      </xdr:nvCxnSpPr>
      <xdr:spPr>
        <a:xfrm flipV="1">
          <a:off x="2908300" y="13359315"/>
          <a:ext cx="889000" cy="6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50355</xdr:rowOff>
    </xdr:from>
    <xdr:to>
      <xdr:col>15</xdr:col>
      <xdr:colOff>50800</xdr:colOff>
      <xdr:row>78</xdr:row>
      <xdr:rowOff>120478</xdr:rowOff>
    </xdr:to>
    <xdr:cxnSp macro="">
      <xdr:nvCxnSpPr>
        <xdr:cNvPr id="185" name="直線コネクタ 184"/>
        <xdr:cNvCxnSpPr/>
      </xdr:nvCxnSpPr>
      <xdr:spPr>
        <a:xfrm flipV="1">
          <a:off x="2019300" y="13423455"/>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120478</xdr:rowOff>
    </xdr:from>
    <xdr:to>
      <xdr:col>10</xdr:col>
      <xdr:colOff>114300</xdr:colOff>
      <xdr:row>79</xdr:row>
      <xdr:rowOff>85940</xdr:rowOff>
    </xdr:to>
    <xdr:cxnSp macro="">
      <xdr:nvCxnSpPr>
        <xdr:cNvPr id="188" name="直線コネクタ 187"/>
        <xdr:cNvCxnSpPr/>
      </xdr:nvCxnSpPr>
      <xdr:spPr>
        <a:xfrm flipV="1">
          <a:off x="1130300" y="13493578"/>
          <a:ext cx="889000" cy="13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2508</xdr:rowOff>
    </xdr:from>
    <xdr:to>
      <xdr:col>24</xdr:col>
      <xdr:colOff>114300</xdr:colOff>
      <xdr:row>77</xdr:row>
      <xdr:rowOff>104108</xdr:rowOff>
    </xdr:to>
    <xdr:sp macro="" textlink="">
      <xdr:nvSpPr>
        <xdr:cNvPr id="198" name="楕円 197"/>
        <xdr:cNvSpPr/>
      </xdr:nvSpPr>
      <xdr:spPr>
        <a:xfrm>
          <a:off x="4584700" y="132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152385</xdr:rowOff>
    </xdr:from>
    <xdr:ext cx="599010" cy="259045"/>
    <xdr:sp macro="" textlink="">
      <xdr:nvSpPr>
        <xdr:cNvPr id="199" name="民生費該当値テキスト"/>
        <xdr:cNvSpPr txBox="1"/>
      </xdr:nvSpPr>
      <xdr:spPr>
        <a:xfrm>
          <a:off x="4686300" y="1318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106865</xdr:rowOff>
    </xdr:from>
    <xdr:to>
      <xdr:col>20</xdr:col>
      <xdr:colOff>38100</xdr:colOff>
      <xdr:row>78</xdr:row>
      <xdr:rowOff>37015</xdr:rowOff>
    </xdr:to>
    <xdr:sp macro="" textlink="">
      <xdr:nvSpPr>
        <xdr:cNvPr id="200" name="楕円 199"/>
        <xdr:cNvSpPr/>
      </xdr:nvSpPr>
      <xdr:spPr>
        <a:xfrm>
          <a:off x="3746500" y="133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28142</xdr:rowOff>
    </xdr:from>
    <xdr:ext cx="599010" cy="259045"/>
    <xdr:sp macro="" textlink="">
      <xdr:nvSpPr>
        <xdr:cNvPr id="201" name="テキスト ボックス 200"/>
        <xdr:cNvSpPr txBox="1"/>
      </xdr:nvSpPr>
      <xdr:spPr>
        <a:xfrm>
          <a:off x="3497795" y="1340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171005</xdr:rowOff>
    </xdr:from>
    <xdr:to>
      <xdr:col>15</xdr:col>
      <xdr:colOff>101600</xdr:colOff>
      <xdr:row>78</xdr:row>
      <xdr:rowOff>101155</xdr:rowOff>
    </xdr:to>
    <xdr:sp macro="" textlink="">
      <xdr:nvSpPr>
        <xdr:cNvPr id="202" name="楕円 201"/>
        <xdr:cNvSpPr/>
      </xdr:nvSpPr>
      <xdr:spPr>
        <a:xfrm>
          <a:off x="2857500" y="1337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92282</xdr:rowOff>
    </xdr:from>
    <xdr:ext cx="599010" cy="259045"/>
    <xdr:sp macro="" textlink="">
      <xdr:nvSpPr>
        <xdr:cNvPr id="203" name="テキスト ボックス 202"/>
        <xdr:cNvSpPr txBox="1"/>
      </xdr:nvSpPr>
      <xdr:spPr>
        <a:xfrm>
          <a:off x="2608795" y="1346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69678</xdr:rowOff>
    </xdr:from>
    <xdr:to>
      <xdr:col>10</xdr:col>
      <xdr:colOff>165100</xdr:colOff>
      <xdr:row>78</xdr:row>
      <xdr:rowOff>171278</xdr:rowOff>
    </xdr:to>
    <xdr:sp macro="" textlink="">
      <xdr:nvSpPr>
        <xdr:cNvPr id="204" name="楕円 203"/>
        <xdr:cNvSpPr/>
      </xdr:nvSpPr>
      <xdr:spPr>
        <a:xfrm>
          <a:off x="1968500" y="134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162405</xdr:rowOff>
    </xdr:from>
    <xdr:ext cx="599010" cy="259045"/>
    <xdr:sp macro="" textlink="">
      <xdr:nvSpPr>
        <xdr:cNvPr id="205" name="テキスト ボックス 204"/>
        <xdr:cNvSpPr txBox="1"/>
      </xdr:nvSpPr>
      <xdr:spPr>
        <a:xfrm>
          <a:off x="1719795" y="1353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35140</xdr:rowOff>
    </xdr:from>
    <xdr:to>
      <xdr:col>6</xdr:col>
      <xdr:colOff>38100</xdr:colOff>
      <xdr:row>79</xdr:row>
      <xdr:rowOff>136740</xdr:rowOff>
    </xdr:to>
    <xdr:sp macro="" textlink="">
      <xdr:nvSpPr>
        <xdr:cNvPr id="206" name="楕円 205"/>
        <xdr:cNvSpPr/>
      </xdr:nvSpPr>
      <xdr:spPr>
        <a:xfrm>
          <a:off x="1079500" y="135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127867</xdr:rowOff>
    </xdr:from>
    <xdr:ext cx="599010" cy="259045"/>
    <xdr:sp macro="" textlink="">
      <xdr:nvSpPr>
        <xdr:cNvPr id="207" name="テキスト ボックス 206"/>
        <xdr:cNvSpPr txBox="1"/>
      </xdr:nvSpPr>
      <xdr:spPr>
        <a:xfrm>
          <a:off x="830795" y="1367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123149</xdr:rowOff>
    </xdr:from>
    <xdr:to>
      <xdr:col>24</xdr:col>
      <xdr:colOff>63500</xdr:colOff>
      <xdr:row>96</xdr:row>
      <xdr:rowOff>59461</xdr:rowOff>
    </xdr:to>
    <xdr:cxnSp macro="">
      <xdr:nvCxnSpPr>
        <xdr:cNvPr id="235" name="直線コネクタ 234"/>
        <xdr:cNvCxnSpPr/>
      </xdr:nvCxnSpPr>
      <xdr:spPr>
        <a:xfrm>
          <a:off x="3797300" y="16410899"/>
          <a:ext cx="8382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123149</xdr:rowOff>
    </xdr:from>
    <xdr:to>
      <xdr:col>19</xdr:col>
      <xdr:colOff>177800</xdr:colOff>
      <xdr:row>96</xdr:row>
      <xdr:rowOff>152273</xdr:rowOff>
    </xdr:to>
    <xdr:cxnSp macro="">
      <xdr:nvCxnSpPr>
        <xdr:cNvPr id="238" name="直線コネクタ 237"/>
        <xdr:cNvCxnSpPr/>
      </xdr:nvCxnSpPr>
      <xdr:spPr>
        <a:xfrm flipV="1">
          <a:off x="2908300" y="16410899"/>
          <a:ext cx="889000" cy="20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126395</xdr:rowOff>
    </xdr:from>
    <xdr:to>
      <xdr:col>15</xdr:col>
      <xdr:colOff>50800</xdr:colOff>
      <xdr:row>96</xdr:row>
      <xdr:rowOff>152273</xdr:rowOff>
    </xdr:to>
    <xdr:cxnSp macro="">
      <xdr:nvCxnSpPr>
        <xdr:cNvPr id="241" name="直線コネクタ 240"/>
        <xdr:cNvCxnSpPr/>
      </xdr:nvCxnSpPr>
      <xdr:spPr>
        <a:xfrm>
          <a:off x="2019300" y="16585595"/>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119628</xdr:rowOff>
    </xdr:from>
    <xdr:to>
      <xdr:col>10</xdr:col>
      <xdr:colOff>114300</xdr:colOff>
      <xdr:row>96</xdr:row>
      <xdr:rowOff>126395</xdr:rowOff>
    </xdr:to>
    <xdr:cxnSp macro="">
      <xdr:nvCxnSpPr>
        <xdr:cNvPr id="244" name="直線コネクタ 243"/>
        <xdr:cNvCxnSpPr/>
      </xdr:nvCxnSpPr>
      <xdr:spPr>
        <a:xfrm>
          <a:off x="1130300" y="16578828"/>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8661</xdr:rowOff>
    </xdr:from>
    <xdr:to>
      <xdr:col>24</xdr:col>
      <xdr:colOff>114300</xdr:colOff>
      <xdr:row>96</xdr:row>
      <xdr:rowOff>110261</xdr:rowOff>
    </xdr:to>
    <xdr:sp macro="" textlink="">
      <xdr:nvSpPr>
        <xdr:cNvPr id="254" name="楕円 253"/>
        <xdr:cNvSpPr/>
      </xdr:nvSpPr>
      <xdr:spPr>
        <a:xfrm>
          <a:off x="4584700" y="164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158538</xdr:rowOff>
    </xdr:from>
    <xdr:ext cx="534377" cy="259045"/>
    <xdr:sp macro="" textlink="">
      <xdr:nvSpPr>
        <xdr:cNvPr id="255" name="衛生費該当値テキスト"/>
        <xdr:cNvSpPr txBox="1"/>
      </xdr:nvSpPr>
      <xdr:spPr>
        <a:xfrm>
          <a:off x="4686300" y="164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72349</xdr:rowOff>
    </xdr:from>
    <xdr:to>
      <xdr:col>20</xdr:col>
      <xdr:colOff>38100</xdr:colOff>
      <xdr:row>96</xdr:row>
      <xdr:rowOff>2499</xdr:rowOff>
    </xdr:to>
    <xdr:sp macro="" textlink="">
      <xdr:nvSpPr>
        <xdr:cNvPr id="256" name="楕円 255"/>
        <xdr:cNvSpPr/>
      </xdr:nvSpPr>
      <xdr:spPr>
        <a:xfrm>
          <a:off x="3746500" y="163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165076</xdr:rowOff>
    </xdr:from>
    <xdr:ext cx="534377" cy="259045"/>
    <xdr:sp macro="" textlink="">
      <xdr:nvSpPr>
        <xdr:cNvPr id="257" name="テキスト ボックス 256"/>
        <xdr:cNvSpPr txBox="1"/>
      </xdr:nvSpPr>
      <xdr:spPr>
        <a:xfrm>
          <a:off x="3530111" y="164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101473</xdr:rowOff>
    </xdr:from>
    <xdr:to>
      <xdr:col>15</xdr:col>
      <xdr:colOff>101600</xdr:colOff>
      <xdr:row>97</xdr:row>
      <xdr:rowOff>31623</xdr:rowOff>
    </xdr:to>
    <xdr:sp macro="" textlink="">
      <xdr:nvSpPr>
        <xdr:cNvPr id="258" name="楕円 257"/>
        <xdr:cNvSpPr/>
      </xdr:nvSpPr>
      <xdr:spPr>
        <a:xfrm>
          <a:off x="2857500" y="16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22750</xdr:rowOff>
    </xdr:from>
    <xdr:ext cx="534377" cy="259045"/>
    <xdr:sp macro="" textlink="">
      <xdr:nvSpPr>
        <xdr:cNvPr id="259" name="テキスト ボックス 258"/>
        <xdr:cNvSpPr txBox="1"/>
      </xdr:nvSpPr>
      <xdr:spPr>
        <a:xfrm>
          <a:off x="2641111" y="166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75595</xdr:rowOff>
    </xdr:from>
    <xdr:to>
      <xdr:col>10</xdr:col>
      <xdr:colOff>165100</xdr:colOff>
      <xdr:row>97</xdr:row>
      <xdr:rowOff>5745</xdr:rowOff>
    </xdr:to>
    <xdr:sp macro="" textlink="">
      <xdr:nvSpPr>
        <xdr:cNvPr id="260" name="楕円 259"/>
        <xdr:cNvSpPr/>
      </xdr:nvSpPr>
      <xdr:spPr>
        <a:xfrm>
          <a:off x="1968500" y="165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168322</xdr:rowOff>
    </xdr:from>
    <xdr:ext cx="534377" cy="259045"/>
    <xdr:sp macro="" textlink="">
      <xdr:nvSpPr>
        <xdr:cNvPr id="261" name="テキスト ボックス 260"/>
        <xdr:cNvSpPr txBox="1"/>
      </xdr:nvSpPr>
      <xdr:spPr>
        <a:xfrm>
          <a:off x="1752111" y="166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68828</xdr:rowOff>
    </xdr:from>
    <xdr:to>
      <xdr:col>6</xdr:col>
      <xdr:colOff>38100</xdr:colOff>
      <xdr:row>96</xdr:row>
      <xdr:rowOff>170428</xdr:rowOff>
    </xdr:to>
    <xdr:sp macro="" textlink="">
      <xdr:nvSpPr>
        <xdr:cNvPr id="262" name="楕円 261"/>
        <xdr:cNvSpPr/>
      </xdr:nvSpPr>
      <xdr:spPr>
        <a:xfrm>
          <a:off x="1079500" y="165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161555</xdr:rowOff>
    </xdr:from>
    <xdr:ext cx="534377" cy="259045"/>
    <xdr:sp macro="" textlink="">
      <xdr:nvSpPr>
        <xdr:cNvPr id="263" name="テキスト ボックス 262"/>
        <xdr:cNvSpPr txBox="1"/>
      </xdr:nvSpPr>
      <xdr:spPr>
        <a:xfrm>
          <a:off x="863111" y="166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115240</xdr:rowOff>
    </xdr:from>
    <xdr:to>
      <xdr:col>55</xdr:col>
      <xdr:colOff>0</xdr:colOff>
      <xdr:row>36</xdr:row>
      <xdr:rowOff>16485</xdr:rowOff>
    </xdr:to>
    <xdr:cxnSp macro="">
      <xdr:nvCxnSpPr>
        <xdr:cNvPr id="290" name="直線コネクタ 289"/>
        <xdr:cNvCxnSpPr/>
      </xdr:nvCxnSpPr>
      <xdr:spPr>
        <a:xfrm>
          <a:off x="9639300" y="6115990"/>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1"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52832</xdr:rowOff>
    </xdr:from>
    <xdr:to>
      <xdr:col>50</xdr:col>
      <xdr:colOff>114300</xdr:colOff>
      <xdr:row>35</xdr:row>
      <xdr:rowOff>115240</xdr:rowOff>
    </xdr:to>
    <xdr:cxnSp macro="">
      <xdr:nvCxnSpPr>
        <xdr:cNvPr id="293" name="直線コネクタ 292"/>
        <xdr:cNvCxnSpPr/>
      </xdr:nvCxnSpPr>
      <xdr:spPr>
        <a:xfrm>
          <a:off x="8750300" y="6053582"/>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5" name="テキスト ボックス 294"/>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101067</xdr:rowOff>
    </xdr:from>
    <xdr:to>
      <xdr:col>45</xdr:col>
      <xdr:colOff>177800</xdr:colOff>
      <xdr:row>35</xdr:row>
      <xdr:rowOff>52832</xdr:rowOff>
    </xdr:to>
    <xdr:cxnSp macro="">
      <xdr:nvCxnSpPr>
        <xdr:cNvPr id="296" name="直線コネクタ 295"/>
        <xdr:cNvCxnSpPr/>
      </xdr:nvCxnSpPr>
      <xdr:spPr>
        <a:xfrm>
          <a:off x="7861300" y="5930367"/>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298" name="テキスト ボックス 297"/>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163475</xdr:rowOff>
    </xdr:from>
    <xdr:to>
      <xdr:col>41</xdr:col>
      <xdr:colOff>50800</xdr:colOff>
      <xdr:row>34</xdr:row>
      <xdr:rowOff>101067</xdr:rowOff>
    </xdr:to>
    <xdr:cxnSp macro="">
      <xdr:nvCxnSpPr>
        <xdr:cNvPr id="299" name="直線コネクタ 298"/>
        <xdr:cNvCxnSpPr/>
      </xdr:nvCxnSpPr>
      <xdr:spPr>
        <a:xfrm>
          <a:off x="6972300" y="5821325"/>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10863</xdr:rowOff>
    </xdr:from>
    <xdr:ext cx="469744" cy="259045"/>
    <xdr:sp macro="" textlink="">
      <xdr:nvSpPr>
        <xdr:cNvPr id="301" name="テキスト ボックス 300"/>
        <xdr:cNvSpPr txBox="1"/>
      </xdr:nvSpPr>
      <xdr:spPr>
        <a:xfrm>
          <a:off x="762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137135</xdr:rowOff>
    </xdr:from>
    <xdr:to>
      <xdr:col>55</xdr:col>
      <xdr:colOff>50800</xdr:colOff>
      <xdr:row>36</xdr:row>
      <xdr:rowOff>67285</xdr:rowOff>
    </xdr:to>
    <xdr:sp macro="" textlink="">
      <xdr:nvSpPr>
        <xdr:cNvPr id="309" name="楕円 308"/>
        <xdr:cNvSpPr/>
      </xdr:nvSpPr>
      <xdr:spPr>
        <a:xfrm>
          <a:off x="10426700" y="61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160012</xdr:rowOff>
    </xdr:from>
    <xdr:ext cx="469744" cy="259045"/>
    <xdr:sp macro="" textlink="">
      <xdr:nvSpPr>
        <xdr:cNvPr id="310" name="労働費該当値テキスト"/>
        <xdr:cNvSpPr txBox="1"/>
      </xdr:nvSpPr>
      <xdr:spPr>
        <a:xfrm>
          <a:off x="10528300" y="59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64440</xdr:rowOff>
    </xdr:from>
    <xdr:to>
      <xdr:col>50</xdr:col>
      <xdr:colOff>165100</xdr:colOff>
      <xdr:row>35</xdr:row>
      <xdr:rowOff>166040</xdr:rowOff>
    </xdr:to>
    <xdr:sp macro="" textlink="">
      <xdr:nvSpPr>
        <xdr:cNvPr id="311" name="楕円 310"/>
        <xdr:cNvSpPr/>
      </xdr:nvSpPr>
      <xdr:spPr>
        <a:xfrm>
          <a:off x="9588500" y="60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11117</xdr:rowOff>
    </xdr:from>
    <xdr:ext cx="469744" cy="259045"/>
    <xdr:sp macro="" textlink="">
      <xdr:nvSpPr>
        <xdr:cNvPr id="312" name="テキスト ボックス 311"/>
        <xdr:cNvSpPr txBox="1"/>
      </xdr:nvSpPr>
      <xdr:spPr>
        <a:xfrm>
          <a:off x="9404428" y="58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2032</xdr:rowOff>
    </xdr:from>
    <xdr:to>
      <xdr:col>46</xdr:col>
      <xdr:colOff>38100</xdr:colOff>
      <xdr:row>35</xdr:row>
      <xdr:rowOff>103632</xdr:rowOff>
    </xdr:to>
    <xdr:sp macro="" textlink="">
      <xdr:nvSpPr>
        <xdr:cNvPr id="313" name="楕円 312"/>
        <xdr:cNvSpPr/>
      </xdr:nvSpPr>
      <xdr:spPr>
        <a:xfrm>
          <a:off x="8699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120159</xdr:rowOff>
    </xdr:from>
    <xdr:ext cx="469744" cy="259045"/>
    <xdr:sp macro="" textlink="">
      <xdr:nvSpPr>
        <xdr:cNvPr id="314" name="テキスト ボックス 313"/>
        <xdr:cNvSpPr txBox="1"/>
      </xdr:nvSpPr>
      <xdr:spPr>
        <a:xfrm>
          <a:off x="8515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50267</xdr:rowOff>
    </xdr:from>
    <xdr:to>
      <xdr:col>41</xdr:col>
      <xdr:colOff>101600</xdr:colOff>
      <xdr:row>34</xdr:row>
      <xdr:rowOff>151867</xdr:rowOff>
    </xdr:to>
    <xdr:sp macro="" textlink="">
      <xdr:nvSpPr>
        <xdr:cNvPr id="315" name="楕円 314"/>
        <xdr:cNvSpPr/>
      </xdr:nvSpPr>
      <xdr:spPr>
        <a:xfrm>
          <a:off x="7810500" y="58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168394</xdr:rowOff>
    </xdr:from>
    <xdr:ext cx="469744" cy="259045"/>
    <xdr:sp macro="" textlink="">
      <xdr:nvSpPr>
        <xdr:cNvPr id="316" name="テキスト ボックス 315"/>
        <xdr:cNvSpPr txBox="1"/>
      </xdr:nvSpPr>
      <xdr:spPr>
        <a:xfrm>
          <a:off x="7626428" y="565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112675</xdr:rowOff>
    </xdr:from>
    <xdr:to>
      <xdr:col>36</xdr:col>
      <xdr:colOff>165100</xdr:colOff>
      <xdr:row>34</xdr:row>
      <xdr:rowOff>42825</xdr:rowOff>
    </xdr:to>
    <xdr:sp macro="" textlink="">
      <xdr:nvSpPr>
        <xdr:cNvPr id="317" name="楕円 316"/>
        <xdr:cNvSpPr/>
      </xdr:nvSpPr>
      <xdr:spPr>
        <a:xfrm>
          <a:off x="6921500" y="57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59352</xdr:rowOff>
    </xdr:from>
    <xdr:ext cx="469744" cy="259045"/>
    <xdr:sp macro="" textlink="">
      <xdr:nvSpPr>
        <xdr:cNvPr id="318" name="テキスト ボックス 317"/>
        <xdr:cNvSpPr txBox="1"/>
      </xdr:nvSpPr>
      <xdr:spPr>
        <a:xfrm>
          <a:off x="6737428" y="55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77429</xdr:rowOff>
    </xdr:from>
    <xdr:to>
      <xdr:col>55</xdr:col>
      <xdr:colOff>0</xdr:colOff>
      <xdr:row>55</xdr:row>
      <xdr:rowOff>87030</xdr:rowOff>
    </xdr:to>
    <xdr:cxnSp macro="">
      <xdr:nvCxnSpPr>
        <xdr:cNvPr id="345" name="直線コネクタ 344"/>
        <xdr:cNvCxnSpPr/>
      </xdr:nvCxnSpPr>
      <xdr:spPr>
        <a:xfrm>
          <a:off x="9639300" y="9507179"/>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77429</xdr:rowOff>
    </xdr:from>
    <xdr:to>
      <xdr:col>50</xdr:col>
      <xdr:colOff>114300</xdr:colOff>
      <xdr:row>55</xdr:row>
      <xdr:rowOff>103810</xdr:rowOff>
    </xdr:to>
    <xdr:cxnSp macro="">
      <xdr:nvCxnSpPr>
        <xdr:cNvPr id="348" name="直線コネクタ 347"/>
        <xdr:cNvCxnSpPr/>
      </xdr:nvCxnSpPr>
      <xdr:spPr>
        <a:xfrm flipV="1">
          <a:off x="8750300" y="9507179"/>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103810</xdr:rowOff>
    </xdr:from>
    <xdr:to>
      <xdr:col>45</xdr:col>
      <xdr:colOff>177800</xdr:colOff>
      <xdr:row>56</xdr:row>
      <xdr:rowOff>17307</xdr:rowOff>
    </xdr:to>
    <xdr:cxnSp macro="">
      <xdr:nvCxnSpPr>
        <xdr:cNvPr id="351" name="直線コネクタ 350"/>
        <xdr:cNvCxnSpPr/>
      </xdr:nvCxnSpPr>
      <xdr:spPr>
        <a:xfrm flipV="1">
          <a:off x="7861300" y="9533560"/>
          <a:ext cx="889000" cy="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135448</xdr:rowOff>
    </xdr:from>
    <xdr:to>
      <xdr:col>41</xdr:col>
      <xdr:colOff>50800</xdr:colOff>
      <xdr:row>56</xdr:row>
      <xdr:rowOff>17307</xdr:rowOff>
    </xdr:to>
    <xdr:cxnSp macro="">
      <xdr:nvCxnSpPr>
        <xdr:cNvPr id="354" name="直線コネクタ 353"/>
        <xdr:cNvCxnSpPr/>
      </xdr:nvCxnSpPr>
      <xdr:spPr>
        <a:xfrm>
          <a:off x="6972300" y="9565198"/>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36230</xdr:rowOff>
    </xdr:from>
    <xdr:to>
      <xdr:col>55</xdr:col>
      <xdr:colOff>50800</xdr:colOff>
      <xdr:row>55</xdr:row>
      <xdr:rowOff>137830</xdr:rowOff>
    </xdr:to>
    <xdr:sp macro="" textlink="">
      <xdr:nvSpPr>
        <xdr:cNvPr id="364" name="楕円 363"/>
        <xdr:cNvSpPr/>
      </xdr:nvSpPr>
      <xdr:spPr>
        <a:xfrm>
          <a:off x="10426700" y="94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59107</xdr:rowOff>
    </xdr:from>
    <xdr:ext cx="534377" cy="259045"/>
    <xdr:sp macro="" textlink="">
      <xdr:nvSpPr>
        <xdr:cNvPr id="365" name="農林水産業費該当値テキスト"/>
        <xdr:cNvSpPr txBox="1"/>
      </xdr:nvSpPr>
      <xdr:spPr>
        <a:xfrm>
          <a:off x="10528300" y="931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26629</xdr:rowOff>
    </xdr:from>
    <xdr:to>
      <xdr:col>50</xdr:col>
      <xdr:colOff>165100</xdr:colOff>
      <xdr:row>55</xdr:row>
      <xdr:rowOff>128229</xdr:rowOff>
    </xdr:to>
    <xdr:sp macro="" textlink="">
      <xdr:nvSpPr>
        <xdr:cNvPr id="366" name="楕円 365"/>
        <xdr:cNvSpPr/>
      </xdr:nvSpPr>
      <xdr:spPr>
        <a:xfrm>
          <a:off x="9588500" y="94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144756</xdr:rowOff>
    </xdr:from>
    <xdr:ext cx="534377" cy="259045"/>
    <xdr:sp macro="" textlink="">
      <xdr:nvSpPr>
        <xdr:cNvPr id="367" name="テキスト ボックス 366"/>
        <xdr:cNvSpPr txBox="1"/>
      </xdr:nvSpPr>
      <xdr:spPr>
        <a:xfrm>
          <a:off x="9372111" y="92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53010</xdr:rowOff>
    </xdr:from>
    <xdr:to>
      <xdr:col>46</xdr:col>
      <xdr:colOff>38100</xdr:colOff>
      <xdr:row>55</xdr:row>
      <xdr:rowOff>154610</xdr:rowOff>
    </xdr:to>
    <xdr:sp macro="" textlink="">
      <xdr:nvSpPr>
        <xdr:cNvPr id="368" name="楕円 367"/>
        <xdr:cNvSpPr/>
      </xdr:nvSpPr>
      <xdr:spPr>
        <a:xfrm>
          <a:off x="8699500" y="94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171137</xdr:rowOff>
    </xdr:from>
    <xdr:ext cx="534377" cy="259045"/>
    <xdr:sp macro="" textlink="">
      <xdr:nvSpPr>
        <xdr:cNvPr id="369" name="テキスト ボックス 368"/>
        <xdr:cNvSpPr txBox="1"/>
      </xdr:nvSpPr>
      <xdr:spPr>
        <a:xfrm>
          <a:off x="8483111" y="9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137957</xdr:rowOff>
    </xdr:from>
    <xdr:to>
      <xdr:col>41</xdr:col>
      <xdr:colOff>101600</xdr:colOff>
      <xdr:row>56</xdr:row>
      <xdr:rowOff>68107</xdr:rowOff>
    </xdr:to>
    <xdr:sp macro="" textlink="">
      <xdr:nvSpPr>
        <xdr:cNvPr id="370" name="楕円 369"/>
        <xdr:cNvSpPr/>
      </xdr:nvSpPr>
      <xdr:spPr>
        <a:xfrm>
          <a:off x="7810500" y="95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84634</xdr:rowOff>
    </xdr:from>
    <xdr:ext cx="534377" cy="259045"/>
    <xdr:sp macro="" textlink="">
      <xdr:nvSpPr>
        <xdr:cNvPr id="371" name="テキスト ボックス 370"/>
        <xdr:cNvSpPr txBox="1"/>
      </xdr:nvSpPr>
      <xdr:spPr>
        <a:xfrm>
          <a:off x="7594111" y="93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84648</xdr:rowOff>
    </xdr:from>
    <xdr:to>
      <xdr:col>36</xdr:col>
      <xdr:colOff>165100</xdr:colOff>
      <xdr:row>56</xdr:row>
      <xdr:rowOff>14798</xdr:rowOff>
    </xdr:to>
    <xdr:sp macro="" textlink="">
      <xdr:nvSpPr>
        <xdr:cNvPr id="372" name="楕円 371"/>
        <xdr:cNvSpPr/>
      </xdr:nvSpPr>
      <xdr:spPr>
        <a:xfrm>
          <a:off x="6921500" y="95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31325</xdr:rowOff>
    </xdr:from>
    <xdr:ext cx="534377" cy="259045"/>
    <xdr:sp macro="" textlink="">
      <xdr:nvSpPr>
        <xdr:cNvPr id="373" name="テキスト ボックス 372"/>
        <xdr:cNvSpPr txBox="1"/>
      </xdr:nvSpPr>
      <xdr:spPr>
        <a:xfrm>
          <a:off x="6705111" y="92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106268</xdr:rowOff>
    </xdr:from>
    <xdr:to>
      <xdr:col>55</xdr:col>
      <xdr:colOff>0</xdr:colOff>
      <xdr:row>77</xdr:row>
      <xdr:rowOff>22428</xdr:rowOff>
    </xdr:to>
    <xdr:cxnSp macro="">
      <xdr:nvCxnSpPr>
        <xdr:cNvPr id="402" name="直線コネクタ 401"/>
        <xdr:cNvCxnSpPr/>
      </xdr:nvCxnSpPr>
      <xdr:spPr>
        <a:xfrm>
          <a:off x="9639300" y="13136468"/>
          <a:ext cx="838200" cy="8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3"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34144</xdr:rowOff>
    </xdr:from>
    <xdr:to>
      <xdr:col>50</xdr:col>
      <xdr:colOff>114300</xdr:colOff>
      <xdr:row>76</xdr:row>
      <xdr:rowOff>106268</xdr:rowOff>
    </xdr:to>
    <xdr:cxnSp macro="">
      <xdr:nvCxnSpPr>
        <xdr:cNvPr id="405" name="直線コネクタ 404"/>
        <xdr:cNvCxnSpPr/>
      </xdr:nvCxnSpPr>
      <xdr:spPr>
        <a:xfrm>
          <a:off x="8750300" y="13064344"/>
          <a:ext cx="889000" cy="7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7" name="テキスト ボックス 406"/>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101105</xdr:rowOff>
    </xdr:from>
    <xdr:to>
      <xdr:col>45</xdr:col>
      <xdr:colOff>177800</xdr:colOff>
      <xdr:row>76</xdr:row>
      <xdr:rowOff>34144</xdr:rowOff>
    </xdr:to>
    <xdr:cxnSp macro="">
      <xdr:nvCxnSpPr>
        <xdr:cNvPr id="408" name="直線コネクタ 407"/>
        <xdr:cNvCxnSpPr/>
      </xdr:nvCxnSpPr>
      <xdr:spPr>
        <a:xfrm>
          <a:off x="7861300" y="12959855"/>
          <a:ext cx="889000" cy="10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0" name="テキスト ボックス 409"/>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146120</xdr:rowOff>
    </xdr:from>
    <xdr:to>
      <xdr:col>41</xdr:col>
      <xdr:colOff>50800</xdr:colOff>
      <xdr:row>75</xdr:row>
      <xdr:rowOff>101105</xdr:rowOff>
    </xdr:to>
    <xdr:cxnSp macro="">
      <xdr:nvCxnSpPr>
        <xdr:cNvPr id="411" name="直線コネクタ 410"/>
        <xdr:cNvCxnSpPr/>
      </xdr:nvCxnSpPr>
      <xdr:spPr>
        <a:xfrm>
          <a:off x="6972300" y="12833420"/>
          <a:ext cx="889000" cy="1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3" name="テキスト ボックス 412"/>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5" name="テキスト ボックス 414"/>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143078</xdr:rowOff>
    </xdr:from>
    <xdr:to>
      <xdr:col>55</xdr:col>
      <xdr:colOff>50800</xdr:colOff>
      <xdr:row>77</xdr:row>
      <xdr:rowOff>73228</xdr:rowOff>
    </xdr:to>
    <xdr:sp macro="" textlink="">
      <xdr:nvSpPr>
        <xdr:cNvPr id="421" name="楕円 420"/>
        <xdr:cNvSpPr/>
      </xdr:nvSpPr>
      <xdr:spPr>
        <a:xfrm>
          <a:off x="10426700" y="131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165955</xdr:rowOff>
    </xdr:from>
    <xdr:ext cx="534377" cy="259045"/>
    <xdr:sp macro="" textlink="">
      <xdr:nvSpPr>
        <xdr:cNvPr id="422" name="商工費該当値テキスト"/>
        <xdr:cNvSpPr txBox="1"/>
      </xdr:nvSpPr>
      <xdr:spPr>
        <a:xfrm>
          <a:off x="10528300" y="130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55468</xdr:rowOff>
    </xdr:from>
    <xdr:to>
      <xdr:col>50</xdr:col>
      <xdr:colOff>165100</xdr:colOff>
      <xdr:row>76</xdr:row>
      <xdr:rowOff>157068</xdr:rowOff>
    </xdr:to>
    <xdr:sp macro="" textlink="">
      <xdr:nvSpPr>
        <xdr:cNvPr id="423" name="楕円 422"/>
        <xdr:cNvSpPr/>
      </xdr:nvSpPr>
      <xdr:spPr>
        <a:xfrm>
          <a:off x="9588500" y="130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2144</xdr:rowOff>
    </xdr:from>
    <xdr:ext cx="534377" cy="259045"/>
    <xdr:sp macro="" textlink="">
      <xdr:nvSpPr>
        <xdr:cNvPr id="424" name="テキスト ボックス 423"/>
        <xdr:cNvSpPr txBox="1"/>
      </xdr:nvSpPr>
      <xdr:spPr>
        <a:xfrm>
          <a:off x="9372111" y="128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154794</xdr:rowOff>
    </xdr:from>
    <xdr:to>
      <xdr:col>46</xdr:col>
      <xdr:colOff>38100</xdr:colOff>
      <xdr:row>76</xdr:row>
      <xdr:rowOff>84944</xdr:rowOff>
    </xdr:to>
    <xdr:sp macro="" textlink="">
      <xdr:nvSpPr>
        <xdr:cNvPr id="425" name="楕円 424"/>
        <xdr:cNvSpPr/>
      </xdr:nvSpPr>
      <xdr:spPr>
        <a:xfrm>
          <a:off x="8699500" y="130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101471</xdr:rowOff>
    </xdr:from>
    <xdr:ext cx="534377" cy="259045"/>
    <xdr:sp macro="" textlink="">
      <xdr:nvSpPr>
        <xdr:cNvPr id="426" name="テキスト ボックス 425"/>
        <xdr:cNvSpPr txBox="1"/>
      </xdr:nvSpPr>
      <xdr:spPr>
        <a:xfrm>
          <a:off x="8483111" y="127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50305</xdr:rowOff>
    </xdr:from>
    <xdr:to>
      <xdr:col>41</xdr:col>
      <xdr:colOff>101600</xdr:colOff>
      <xdr:row>75</xdr:row>
      <xdr:rowOff>151904</xdr:rowOff>
    </xdr:to>
    <xdr:sp macro="" textlink="">
      <xdr:nvSpPr>
        <xdr:cNvPr id="427" name="楕円 426"/>
        <xdr:cNvSpPr/>
      </xdr:nvSpPr>
      <xdr:spPr>
        <a:xfrm>
          <a:off x="7810500" y="12909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168432</xdr:rowOff>
    </xdr:from>
    <xdr:ext cx="534377" cy="259045"/>
    <xdr:sp macro="" textlink="">
      <xdr:nvSpPr>
        <xdr:cNvPr id="428" name="テキスト ボックス 427"/>
        <xdr:cNvSpPr txBox="1"/>
      </xdr:nvSpPr>
      <xdr:spPr>
        <a:xfrm>
          <a:off x="7594111" y="1268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95320</xdr:rowOff>
    </xdr:from>
    <xdr:to>
      <xdr:col>36</xdr:col>
      <xdr:colOff>165100</xdr:colOff>
      <xdr:row>75</xdr:row>
      <xdr:rowOff>25470</xdr:rowOff>
    </xdr:to>
    <xdr:sp macro="" textlink="">
      <xdr:nvSpPr>
        <xdr:cNvPr id="429" name="楕円 428"/>
        <xdr:cNvSpPr/>
      </xdr:nvSpPr>
      <xdr:spPr>
        <a:xfrm>
          <a:off x="6921500" y="127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41997</xdr:rowOff>
    </xdr:from>
    <xdr:ext cx="534377" cy="259045"/>
    <xdr:sp macro="" textlink="">
      <xdr:nvSpPr>
        <xdr:cNvPr id="430" name="テキスト ボックス 429"/>
        <xdr:cNvSpPr txBox="1"/>
      </xdr:nvSpPr>
      <xdr:spPr>
        <a:xfrm>
          <a:off x="6705111" y="125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66270</xdr:rowOff>
    </xdr:from>
    <xdr:to>
      <xdr:col>54</xdr:col>
      <xdr:colOff>189865</xdr:colOff>
      <xdr:row>99</xdr:row>
      <xdr:rowOff>29302</xdr:rowOff>
    </xdr:to>
    <xdr:cxnSp macro="">
      <xdr:nvCxnSpPr>
        <xdr:cNvPr id="457" name="直線コネクタ 456"/>
        <xdr:cNvCxnSpPr/>
      </xdr:nvCxnSpPr>
      <xdr:spPr>
        <a:xfrm flipV="1">
          <a:off x="10475595" y="15839670"/>
          <a:ext cx="1270" cy="116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33129</xdr:rowOff>
    </xdr:from>
    <xdr:ext cx="534377" cy="259045"/>
    <xdr:sp macro="" textlink="">
      <xdr:nvSpPr>
        <xdr:cNvPr id="458" name="土木費最小値テキスト"/>
        <xdr:cNvSpPr txBox="1"/>
      </xdr:nvSpPr>
      <xdr:spPr>
        <a:xfrm>
          <a:off x="10528300" y="1700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29302</xdr:rowOff>
    </xdr:from>
    <xdr:to>
      <xdr:col>55</xdr:col>
      <xdr:colOff>88900</xdr:colOff>
      <xdr:row>99</xdr:row>
      <xdr:rowOff>29302</xdr:rowOff>
    </xdr:to>
    <xdr:cxnSp macro="">
      <xdr:nvCxnSpPr>
        <xdr:cNvPr id="459" name="直線コネクタ 458"/>
        <xdr:cNvCxnSpPr/>
      </xdr:nvCxnSpPr>
      <xdr:spPr>
        <a:xfrm>
          <a:off x="10388600" y="17002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12947</xdr:rowOff>
    </xdr:from>
    <xdr:ext cx="534377" cy="259045"/>
    <xdr:sp macro="" textlink="">
      <xdr:nvSpPr>
        <xdr:cNvPr id="460" name="土木費最大値テキスト"/>
        <xdr:cNvSpPr txBox="1"/>
      </xdr:nvSpPr>
      <xdr:spPr>
        <a:xfrm>
          <a:off x="10528300" y="1561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66270</xdr:rowOff>
    </xdr:from>
    <xdr:to>
      <xdr:col>55</xdr:col>
      <xdr:colOff>88900</xdr:colOff>
      <xdr:row>92</xdr:row>
      <xdr:rowOff>66270</xdr:rowOff>
    </xdr:to>
    <xdr:cxnSp macro="">
      <xdr:nvCxnSpPr>
        <xdr:cNvPr id="461" name="直線コネクタ 460"/>
        <xdr:cNvCxnSpPr/>
      </xdr:nvCxnSpPr>
      <xdr:spPr>
        <a:xfrm>
          <a:off x="10388600" y="1583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102406</xdr:rowOff>
    </xdr:from>
    <xdr:to>
      <xdr:col>55</xdr:col>
      <xdr:colOff>0</xdr:colOff>
      <xdr:row>92</xdr:row>
      <xdr:rowOff>66270</xdr:rowOff>
    </xdr:to>
    <xdr:cxnSp macro="">
      <xdr:nvCxnSpPr>
        <xdr:cNvPr id="462" name="直線コネクタ 461"/>
        <xdr:cNvCxnSpPr/>
      </xdr:nvCxnSpPr>
      <xdr:spPr>
        <a:xfrm>
          <a:off x="9639300" y="15704356"/>
          <a:ext cx="838200" cy="1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18978</xdr:rowOff>
    </xdr:from>
    <xdr:ext cx="534377" cy="259045"/>
    <xdr:sp macro="" textlink="">
      <xdr:nvSpPr>
        <xdr:cNvPr id="463" name="土木費平均値テキスト"/>
        <xdr:cNvSpPr txBox="1"/>
      </xdr:nvSpPr>
      <xdr:spPr>
        <a:xfrm>
          <a:off x="10528300" y="1664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40551</xdr:rowOff>
    </xdr:from>
    <xdr:to>
      <xdr:col>55</xdr:col>
      <xdr:colOff>50800</xdr:colOff>
      <xdr:row>97</xdr:row>
      <xdr:rowOff>142151</xdr:rowOff>
    </xdr:to>
    <xdr:sp macro="" textlink="">
      <xdr:nvSpPr>
        <xdr:cNvPr id="464" name="フローチャート: 判断 463"/>
        <xdr:cNvSpPr/>
      </xdr:nvSpPr>
      <xdr:spPr>
        <a:xfrm>
          <a:off x="10426700" y="1667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102406</xdr:rowOff>
    </xdr:from>
    <xdr:to>
      <xdr:col>50</xdr:col>
      <xdr:colOff>114300</xdr:colOff>
      <xdr:row>91</xdr:row>
      <xdr:rowOff>167328</xdr:rowOff>
    </xdr:to>
    <xdr:cxnSp macro="">
      <xdr:nvCxnSpPr>
        <xdr:cNvPr id="465" name="直線コネクタ 464"/>
        <xdr:cNvCxnSpPr/>
      </xdr:nvCxnSpPr>
      <xdr:spPr>
        <a:xfrm flipV="1">
          <a:off x="8750300" y="15704356"/>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54544</xdr:rowOff>
    </xdr:from>
    <xdr:to>
      <xdr:col>50</xdr:col>
      <xdr:colOff>165100</xdr:colOff>
      <xdr:row>97</xdr:row>
      <xdr:rowOff>156144</xdr:rowOff>
    </xdr:to>
    <xdr:sp macro="" textlink="">
      <xdr:nvSpPr>
        <xdr:cNvPr id="466" name="フローチャート: 判断 465"/>
        <xdr:cNvSpPr/>
      </xdr:nvSpPr>
      <xdr:spPr>
        <a:xfrm>
          <a:off x="9588500" y="166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147271</xdr:rowOff>
    </xdr:from>
    <xdr:ext cx="534377" cy="259045"/>
    <xdr:sp macro="" textlink="">
      <xdr:nvSpPr>
        <xdr:cNvPr id="467" name="テキスト ボックス 466"/>
        <xdr:cNvSpPr txBox="1"/>
      </xdr:nvSpPr>
      <xdr:spPr>
        <a:xfrm>
          <a:off x="9372111" y="167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22853</xdr:rowOff>
    </xdr:from>
    <xdr:to>
      <xdr:col>45</xdr:col>
      <xdr:colOff>177800</xdr:colOff>
      <xdr:row>91</xdr:row>
      <xdr:rowOff>167328</xdr:rowOff>
    </xdr:to>
    <xdr:cxnSp macro="">
      <xdr:nvCxnSpPr>
        <xdr:cNvPr id="468" name="直線コネクタ 467"/>
        <xdr:cNvCxnSpPr/>
      </xdr:nvCxnSpPr>
      <xdr:spPr>
        <a:xfrm>
          <a:off x="7861300" y="15624803"/>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55721</xdr:rowOff>
    </xdr:from>
    <xdr:to>
      <xdr:col>46</xdr:col>
      <xdr:colOff>38100</xdr:colOff>
      <xdr:row>97</xdr:row>
      <xdr:rowOff>157321</xdr:rowOff>
    </xdr:to>
    <xdr:sp macro="" textlink="">
      <xdr:nvSpPr>
        <xdr:cNvPr id="469" name="フローチャート: 判断 468"/>
        <xdr:cNvSpPr/>
      </xdr:nvSpPr>
      <xdr:spPr>
        <a:xfrm>
          <a:off x="8699500" y="1668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148448</xdr:rowOff>
    </xdr:from>
    <xdr:ext cx="534377" cy="259045"/>
    <xdr:sp macro="" textlink="">
      <xdr:nvSpPr>
        <xdr:cNvPr id="470" name="テキスト ボックス 469"/>
        <xdr:cNvSpPr txBox="1"/>
      </xdr:nvSpPr>
      <xdr:spPr>
        <a:xfrm>
          <a:off x="8483111" y="1677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64491</xdr:rowOff>
    </xdr:from>
    <xdr:to>
      <xdr:col>41</xdr:col>
      <xdr:colOff>50800</xdr:colOff>
      <xdr:row>91</xdr:row>
      <xdr:rowOff>22853</xdr:rowOff>
    </xdr:to>
    <xdr:cxnSp macro="">
      <xdr:nvCxnSpPr>
        <xdr:cNvPr id="471" name="直線コネクタ 470"/>
        <xdr:cNvCxnSpPr/>
      </xdr:nvCxnSpPr>
      <xdr:spPr>
        <a:xfrm>
          <a:off x="6972300" y="15494991"/>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39621</xdr:rowOff>
    </xdr:from>
    <xdr:to>
      <xdr:col>41</xdr:col>
      <xdr:colOff>101600</xdr:colOff>
      <xdr:row>97</xdr:row>
      <xdr:rowOff>141221</xdr:rowOff>
    </xdr:to>
    <xdr:sp macro="" textlink="">
      <xdr:nvSpPr>
        <xdr:cNvPr id="472" name="フローチャート: 判断 471"/>
        <xdr:cNvSpPr/>
      </xdr:nvSpPr>
      <xdr:spPr>
        <a:xfrm>
          <a:off x="7810500" y="1667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132348</xdr:rowOff>
    </xdr:from>
    <xdr:ext cx="534377" cy="259045"/>
    <xdr:sp macro="" textlink="">
      <xdr:nvSpPr>
        <xdr:cNvPr id="473" name="テキスト ボックス 472"/>
        <xdr:cNvSpPr txBox="1"/>
      </xdr:nvSpPr>
      <xdr:spPr>
        <a:xfrm>
          <a:off x="7594111" y="167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164632</xdr:rowOff>
    </xdr:from>
    <xdr:to>
      <xdr:col>36</xdr:col>
      <xdr:colOff>165100</xdr:colOff>
      <xdr:row>97</xdr:row>
      <xdr:rowOff>94782</xdr:rowOff>
    </xdr:to>
    <xdr:sp macro="" textlink="">
      <xdr:nvSpPr>
        <xdr:cNvPr id="474" name="フローチャート: 判断 473"/>
        <xdr:cNvSpPr/>
      </xdr:nvSpPr>
      <xdr:spPr>
        <a:xfrm>
          <a:off x="6921500" y="166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85909</xdr:rowOff>
    </xdr:from>
    <xdr:ext cx="534377" cy="259045"/>
    <xdr:sp macro="" textlink="">
      <xdr:nvSpPr>
        <xdr:cNvPr id="475" name="テキスト ボックス 474"/>
        <xdr:cNvSpPr txBox="1"/>
      </xdr:nvSpPr>
      <xdr:spPr>
        <a:xfrm>
          <a:off x="6705111" y="167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15470</xdr:rowOff>
    </xdr:from>
    <xdr:to>
      <xdr:col>55</xdr:col>
      <xdr:colOff>50800</xdr:colOff>
      <xdr:row>92</xdr:row>
      <xdr:rowOff>117070</xdr:rowOff>
    </xdr:to>
    <xdr:sp macro="" textlink="">
      <xdr:nvSpPr>
        <xdr:cNvPr id="481" name="楕円 480"/>
        <xdr:cNvSpPr/>
      </xdr:nvSpPr>
      <xdr:spPr>
        <a:xfrm>
          <a:off x="10426700" y="157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139947</xdr:rowOff>
    </xdr:from>
    <xdr:ext cx="534377" cy="259045"/>
    <xdr:sp macro="" textlink="">
      <xdr:nvSpPr>
        <xdr:cNvPr id="482" name="土木費該当値テキスト"/>
        <xdr:cNvSpPr txBox="1"/>
      </xdr:nvSpPr>
      <xdr:spPr>
        <a:xfrm>
          <a:off x="10528300" y="1574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51606</xdr:rowOff>
    </xdr:from>
    <xdr:to>
      <xdr:col>50</xdr:col>
      <xdr:colOff>165100</xdr:colOff>
      <xdr:row>91</xdr:row>
      <xdr:rowOff>153206</xdr:rowOff>
    </xdr:to>
    <xdr:sp macro="" textlink="">
      <xdr:nvSpPr>
        <xdr:cNvPr id="483" name="楕円 482"/>
        <xdr:cNvSpPr/>
      </xdr:nvSpPr>
      <xdr:spPr>
        <a:xfrm>
          <a:off x="9588500" y="15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169733</xdr:rowOff>
    </xdr:from>
    <xdr:ext cx="599010" cy="259045"/>
    <xdr:sp macro="" textlink="">
      <xdr:nvSpPr>
        <xdr:cNvPr id="484" name="テキスト ボックス 483"/>
        <xdr:cNvSpPr txBox="1"/>
      </xdr:nvSpPr>
      <xdr:spPr>
        <a:xfrm>
          <a:off x="9339795" y="1542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116528</xdr:rowOff>
    </xdr:from>
    <xdr:to>
      <xdr:col>46</xdr:col>
      <xdr:colOff>38100</xdr:colOff>
      <xdr:row>92</xdr:row>
      <xdr:rowOff>46678</xdr:rowOff>
    </xdr:to>
    <xdr:sp macro="" textlink="">
      <xdr:nvSpPr>
        <xdr:cNvPr id="485" name="楕円 484"/>
        <xdr:cNvSpPr/>
      </xdr:nvSpPr>
      <xdr:spPr>
        <a:xfrm>
          <a:off x="8699500" y="157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63205</xdr:rowOff>
    </xdr:from>
    <xdr:ext cx="534377" cy="259045"/>
    <xdr:sp macro="" textlink="">
      <xdr:nvSpPr>
        <xdr:cNvPr id="486" name="テキスト ボックス 485"/>
        <xdr:cNvSpPr txBox="1"/>
      </xdr:nvSpPr>
      <xdr:spPr>
        <a:xfrm>
          <a:off x="8483111" y="154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143503</xdr:rowOff>
    </xdr:from>
    <xdr:to>
      <xdr:col>41</xdr:col>
      <xdr:colOff>101600</xdr:colOff>
      <xdr:row>91</xdr:row>
      <xdr:rowOff>73653</xdr:rowOff>
    </xdr:to>
    <xdr:sp macro="" textlink="">
      <xdr:nvSpPr>
        <xdr:cNvPr id="487" name="楕円 486"/>
        <xdr:cNvSpPr/>
      </xdr:nvSpPr>
      <xdr:spPr>
        <a:xfrm>
          <a:off x="7810500" y="155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90180</xdr:rowOff>
    </xdr:from>
    <xdr:ext cx="599010" cy="259045"/>
    <xdr:sp macro="" textlink="">
      <xdr:nvSpPr>
        <xdr:cNvPr id="488" name="テキスト ボックス 487"/>
        <xdr:cNvSpPr txBox="1"/>
      </xdr:nvSpPr>
      <xdr:spPr>
        <a:xfrm>
          <a:off x="7561795" y="1534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13691</xdr:rowOff>
    </xdr:from>
    <xdr:to>
      <xdr:col>36</xdr:col>
      <xdr:colOff>165100</xdr:colOff>
      <xdr:row>90</xdr:row>
      <xdr:rowOff>115291</xdr:rowOff>
    </xdr:to>
    <xdr:sp macro="" textlink="">
      <xdr:nvSpPr>
        <xdr:cNvPr id="489" name="楕円 488"/>
        <xdr:cNvSpPr/>
      </xdr:nvSpPr>
      <xdr:spPr>
        <a:xfrm>
          <a:off x="6921500" y="154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131818</xdr:rowOff>
    </xdr:from>
    <xdr:ext cx="599010" cy="259045"/>
    <xdr:sp macro="" textlink="">
      <xdr:nvSpPr>
        <xdr:cNvPr id="490" name="テキスト ボックス 489"/>
        <xdr:cNvSpPr txBox="1"/>
      </xdr:nvSpPr>
      <xdr:spPr>
        <a:xfrm>
          <a:off x="6672795" y="1521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5" name="直線コネクタ 514"/>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6"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7" name="直線コネクタ 516"/>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8"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9" name="直線コネクタ 518"/>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107950</xdr:rowOff>
    </xdr:from>
    <xdr:to>
      <xdr:col>85</xdr:col>
      <xdr:colOff>127000</xdr:colOff>
      <xdr:row>34</xdr:row>
      <xdr:rowOff>155956</xdr:rowOff>
    </xdr:to>
    <xdr:cxnSp macro="">
      <xdr:nvCxnSpPr>
        <xdr:cNvPr id="520" name="直線コネクタ 519"/>
        <xdr:cNvCxnSpPr/>
      </xdr:nvCxnSpPr>
      <xdr:spPr>
        <a:xfrm>
          <a:off x="15481300" y="593725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21"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2" name="フローチャート: 判断 521"/>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76962</xdr:rowOff>
    </xdr:from>
    <xdr:to>
      <xdr:col>81</xdr:col>
      <xdr:colOff>50800</xdr:colOff>
      <xdr:row>34</xdr:row>
      <xdr:rowOff>107950</xdr:rowOff>
    </xdr:to>
    <xdr:cxnSp macro="">
      <xdr:nvCxnSpPr>
        <xdr:cNvPr id="523" name="直線コネクタ 522"/>
        <xdr:cNvCxnSpPr/>
      </xdr:nvCxnSpPr>
      <xdr:spPr>
        <a:xfrm>
          <a:off x="14592300" y="5906262"/>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4" name="フローチャート: 判断 5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5" name="テキスト ボックス 524"/>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76962</xdr:rowOff>
    </xdr:from>
    <xdr:to>
      <xdr:col>76</xdr:col>
      <xdr:colOff>114300</xdr:colOff>
      <xdr:row>34</xdr:row>
      <xdr:rowOff>160528</xdr:rowOff>
    </xdr:to>
    <xdr:cxnSp macro="">
      <xdr:nvCxnSpPr>
        <xdr:cNvPr id="526" name="直線コネクタ 525"/>
        <xdr:cNvCxnSpPr/>
      </xdr:nvCxnSpPr>
      <xdr:spPr>
        <a:xfrm flipV="1">
          <a:off x="13703300" y="5906262"/>
          <a:ext cx="889000" cy="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7" name="フローチャート: 判断 526"/>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81678</xdr:rowOff>
    </xdr:from>
    <xdr:ext cx="534377" cy="259045"/>
    <xdr:sp macro="" textlink="">
      <xdr:nvSpPr>
        <xdr:cNvPr id="528" name="テキスト ボックス 527"/>
        <xdr:cNvSpPr txBox="1"/>
      </xdr:nvSpPr>
      <xdr:spPr>
        <a:xfrm>
          <a:off x="14325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68326</xdr:rowOff>
    </xdr:from>
    <xdr:to>
      <xdr:col>71</xdr:col>
      <xdr:colOff>177800</xdr:colOff>
      <xdr:row>34</xdr:row>
      <xdr:rowOff>160528</xdr:rowOff>
    </xdr:to>
    <xdr:cxnSp macro="">
      <xdr:nvCxnSpPr>
        <xdr:cNvPr id="529" name="直線コネクタ 528"/>
        <xdr:cNvCxnSpPr/>
      </xdr:nvCxnSpPr>
      <xdr:spPr>
        <a:xfrm>
          <a:off x="12814300" y="5726176"/>
          <a:ext cx="8890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0" name="フローチャート: 判断 529"/>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31" name="テキスト ボックス 530"/>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2" name="フローチャート: 判断 531"/>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3" name="テキスト ボックス 532"/>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105156</xdr:rowOff>
    </xdr:from>
    <xdr:to>
      <xdr:col>85</xdr:col>
      <xdr:colOff>177800</xdr:colOff>
      <xdr:row>35</xdr:row>
      <xdr:rowOff>35306</xdr:rowOff>
    </xdr:to>
    <xdr:sp macro="" textlink="">
      <xdr:nvSpPr>
        <xdr:cNvPr id="539" name="楕円 538"/>
        <xdr:cNvSpPr/>
      </xdr:nvSpPr>
      <xdr:spPr>
        <a:xfrm>
          <a:off x="16268700" y="59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128033</xdr:rowOff>
    </xdr:from>
    <xdr:ext cx="534377" cy="259045"/>
    <xdr:sp macro="" textlink="">
      <xdr:nvSpPr>
        <xdr:cNvPr id="540" name="消防費該当値テキスト"/>
        <xdr:cNvSpPr txBox="1"/>
      </xdr:nvSpPr>
      <xdr:spPr>
        <a:xfrm>
          <a:off x="16370300" y="57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57150</xdr:rowOff>
    </xdr:from>
    <xdr:to>
      <xdr:col>81</xdr:col>
      <xdr:colOff>101600</xdr:colOff>
      <xdr:row>34</xdr:row>
      <xdr:rowOff>158750</xdr:rowOff>
    </xdr:to>
    <xdr:sp macro="" textlink="">
      <xdr:nvSpPr>
        <xdr:cNvPr id="541" name="楕円 540"/>
        <xdr:cNvSpPr/>
      </xdr:nvSpPr>
      <xdr:spPr>
        <a:xfrm>
          <a:off x="154305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3827</xdr:rowOff>
    </xdr:from>
    <xdr:ext cx="534377" cy="259045"/>
    <xdr:sp macro="" textlink="">
      <xdr:nvSpPr>
        <xdr:cNvPr id="542" name="テキスト ボックス 541"/>
        <xdr:cNvSpPr txBox="1"/>
      </xdr:nvSpPr>
      <xdr:spPr>
        <a:xfrm>
          <a:off x="15214111" y="56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26162</xdr:rowOff>
    </xdr:from>
    <xdr:to>
      <xdr:col>76</xdr:col>
      <xdr:colOff>165100</xdr:colOff>
      <xdr:row>34</xdr:row>
      <xdr:rowOff>127762</xdr:rowOff>
    </xdr:to>
    <xdr:sp macro="" textlink="">
      <xdr:nvSpPr>
        <xdr:cNvPr id="543" name="楕円 542"/>
        <xdr:cNvSpPr/>
      </xdr:nvSpPr>
      <xdr:spPr>
        <a:xfrm>
          <a:off x="14541500" y="58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144289</xdr:rowOff>
    </xdr:from>
    <xdr:ext cx="534377" cy="259045"/>
    <xdr:sp macro="" textlink="">
      <xdr:nvSpPr>
        <xdr:cNvPr id="544" name="テキスト ボックス 543"/>
        <xdr:cNvSpPr txBox="1"/>
      </xdr:nvSpPr>
      <xdr:spPr>
        <a:xfrm>
          <a:off x="14325111" y="563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109728</xdr:rowOff>
    </xdr:from>
    <xdr:to>
      <xdr:col>72</xdr:col>
      <xdr:colOff>38100</xdr:colOff>
      <xdr:row>35</xdr:row>
      <xdr:rowOff>39878</xdr:rowOff>
    </xdr:to>
    <xdr:sp macro="" textlink="">
      <xdr:nvSpPr>
        <xdr:cNvPr id="545" name="楕円 544"/>
        <xdr:cNvSpPr/>
      </xdr:nvSpPr>
      <xdr:spPr>
        <a:xfrm>
          <a:off x="13652500" y="59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56405</xdr:rowOff>
    </xdr:from>
    <xdr:ext cx="534377" cy="259045"/>
    <xdr:sp macro="" textlink="">
      <xdr:nvSpPr>
        <xdr:cNvPr id="546" name="テキスト ボックス 545"/>
        <xdr:cNvSpPr txBox="1"/>
      </xdr:nvSpPr>
      <xdr:spPr>
        <a:xfrm>
          <a:off x="13436111" y="57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17526</xdr:rowOff>
    </xdr:from>
    <xdr:to>
      <xdr:col>67</xdr:col>
      <xdr:colOff>101600</xdr:colOff>
      <xdr:row>33</xdr:row>
      <xdr:rowOff>119126</xdr:rowOff>
    </xdr:to>
    <xdr:sp macro="" textlink="">
      <xdr:nvSpPr>
        <xdr:cNvPr id="547" name="楕円 546"/>
        <xdr:cNvSpPr/>
      </xdr:nvSpPr>
      <xdr:spPr>
        <a:xfrm>
          <a:off x="12763500" y="5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135653</xdr:rowOff>
    </xdr:from>
    <xdr:ext cx="534377" cy="259045"/>
    <xdr:sp macro="" textlink="">
      <xdr:nvSpPr>
        <xdr:cNvPr id="548" name="テキスト ボックス 547"/>
        <xdr:cNvSpPr txBox="1"/>
      </xdr:nvSpPr>
      <xdr:spPr>
        <a:xfrm>
          <a:off x="12547111" y="54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1" name="直線コネクタ 570"/>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2"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3" name="直線コネクタ 572"/>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4"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5" name="直線コネクタ 574"/>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41539</xdr:rowOff>
    </xdr:from>
    <xdr:to>
      <xdr:col>85</xdr:col>
      <xdr:colOff>127000</xdr:colOff>
      <xdr:row>55</xdr:row>
      <xdr:rowOff>112223</xdr:rowOff>
    </xdr:to>
    <xdr:cxnSp macro="">
      <xdr:nvCxnSpPr>
        <xdr:cNvPr id="576" name="直線コネクタ 575"/>
        <xdr:cNvCxnSpPr/>
      </xdr:nvCxnSpPr>
      <xdr:spPr>
        <a:xfrm flipV="1">
          <a:off x="15481300" y="9299839"/>
          <a:ext cx="838200" cy="24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7"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8" name="フローチャート: 判断 577"/>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138877</xdr:rowOff>
    </xdr:from>
    <xdr:to>
      <xdr:col>81</xdr:col>
      <xdr:colOff>50800</xdr:colOff>
      <xdr:row>55</xdr:row>
      <xdr:rowOff>112223</xdr:rowOff>
    </xdr:to>
    <xdr:cxnSp macro="">
      <xdr:nvCxnSpPr>
        <xdr:cNvPr id="579" name="直線コネクタ 578"/>
        <xdr:cNvCxnSpPr/>
      </xdr:nvCxnSpPr>
      <xdr:spPr>
        <a:xfrm>
          <a:off x="14592300" y="9397177"/>
          <a:ext cx="889000" cy="1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0" name="フローチャート: 判断 579"/>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81" name="テキスト ボックス 580"/>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138877</xdr:rowOff>
    </xdr:from>
    <xdr:to>
      <xdr:col>76</xdr:col>
      <xdr:colOff>114300</xdr:colOff>
      <xdr:row>55</xdr:row>
      <xdr:rowOff>101135</xdr:rowOff>
    </xdr:to>
    <xdr:cxnSp macro="">
      <xdr:nvCxnSpPr>
        <xdr:cNvPr id="582" name="直線コネクタ 581"/>
        <xdr:cNvCxnSpPr/>
      </xdr:nvCxnSpPr>
      <xdr:spPr>
        <a:xfrm flipV="1">
          <a:off x="13703300" y="9397177"/>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3" name="フローチャート: 判断 582"/>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4" name="テキスト ボックス 583"/>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101135</xdr:rowOff>
    </xdr:from>
    <xdr:to>
      <xdr:col>71</xdr:col>
      <xdr:colOff>177800</xdr:colOff>
      <xdr:row>56</xdr:row>
      <xdr:rowOff>26863</xdr:rowOff>
    </xdr:to>
    <xdr:cxnSp macro="">
      <xdr:nvCxnSpPr>
        <xdr:cNvPr id="585" name="直線コネクタ 584"/>
        <xdr:cNvCxnSpPr/>
      </xdr:nvCxnSpPr>
      <xdr:spPr>
        <a:xfrm flipV="1">
          <a:off x="12814300" y="9530885"/>
          <a:ext cx="889000" cy="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6" name="フローチャート: 判断 585"/>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7" name="テキスト ボックス 586"/>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8" name="フローチャート: 判断 587"/>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9" name="テキスト ボックス 588"/>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162189</xdr:rowOff>
    </xdr:from>
    <xdr:to>
      <xdr:col>85</xdr:col>
      <xdr:colOff>177800</xdr:colOff>
      <xdr:row>54</xdr:row>
      <xdr:rowOff>92339</xdr:rowOff>
    </xdr:to>
    <xdr:sp macro="" textlink="">
      <xdr:nvSpPr>
        <xdr:cNvPr id="595" name="楕円 594"/>
        <xdr:cNvSpPr/>
      </xdr:nvSpPr>
      <xdr:spPr>
        <a:xfrm>
          <a:off x="16268700" y="92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13616</xdr:rowOff>
    </xdr:from>
    <xdr:ext cx="534377" cy="259045"/>
    <xdr:sp macro="" textlink="">
      <xdr:nvSpPr>
        <xdr:cNvPr id="596" name="教育費該当値テキスト"/>
        <xdr:cNvSpPr txBox="1"/>
      </xdr:nvSpPr>
      <xdr:spPr>
        <a:xfrm>
          <a:off x="16370300" y="91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61423</xdr:rowOff>
    </xdr:from>
    <xdr:to>
      <xdr:col>81</xdr:col>
      <xdr:colOff>101600</xdr:colOff>
      <xdr:row>55</xdr:row>
      <xdr:rowOff>163023</xdr:rowOff>
    </xdr:to>
    <xdr:sp macro="" textlink="">
      <xdr:nvSpPr>
        <xdr:cNvPr id="597" name="楕円 596"/>
        <xdr:cNvSpPr/>
      </xdr:nvSpPr>
      <xdr:spPr>
        <a:xfrm>
          <a:off x="15430500" y="94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8100</xdr:rowOff>
    </xdr:from>
    <xdr:ext cx="534377" cy="259045"/>
    <xdr:sp macro="" textlink="">
      <xdr:nvSpPr>
        <xdr:cNvPr id="598" name="テキスト ボックス 597"/>
        <xdr:cNvSpPr txBox="1"/>
      </xdr:nvSpPr>
      <xdr:spPr>
        <a:xfrm>
          <a:off x="15214111" y="92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88077</xdr:rowOff>
    </xdr:from>
    <xdr:to>
      <xdr:col>76</xdr:col>
      <xdr:colOff>165100</xdr:colOff>
      <xdr:row>55</xdr:row>
      <xdr:rowOff>18227</xdr:rowOff>
    </xdr:to>
    <xdr:sp macro="" textlink="">
      <xdr:nvSpPr>
        <xdr:cNvPr id="599" name="楕円 598"/>
        <xdr:cNvSpPr/>
      </xdr:nvSpPr>
      <xdr:spPr>
        <a:xfrm>
          <a:off x="14541500" y="93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34754</xdr:rowOff>
    </xdr:from>
    <xdr:ext cx="534377" cy="259045"/>
    <xdr:sp macro="" textlink="">
      <xdr:nvSpPr>
        <xdr:cNvPr id="600" name="テキスト ボックス 599"/>
        <xdr:cNvSpPr txBox="1"/>
      </xdr:nvSpPr>
      <xdr:spPr>
        <a:xfrm>
          <a:off x="14325111" y="91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50335</xdr:rowOff>
    </xdr:from>
    <xdr:to>
      <xdr:col>72</xdr:col>
      <xdr:colOff>38100</xdr:colOff>
      <xdr:row>55</xdr:row>
      <xdr:rowOff>151935</xdr:rowOff>
    </xdr:to>
    <xdr:sp macro="" textlink="">
      <xdr:nvSpPr>
        <xdr:cNvPr id="601" name="楕円 600"/>
        <xdr:cNvSpPr/>
      </xdr:nvSpPr>
      <xdr:spPr>
        <a:xfrm>
          <a:off x="13652500" y="94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168462</xdr:rowOff>
    </xdr:from>
    <xdr:ext cx="534377" cy="259045"/>
    <xdr:sp macro="" textlink="">
      <xdr:nvSpPr>
        <xdr:cNvPr id="602" name="テキスト ボックス 601"/>
        <xdr:cNvSpPr txBox="1"/>
      </xdr:nvSpPr>
      <xdr:spPr>
        <a:xfrm>
          <a:off x="13436111" y="92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147513</xdr:rowOff>
    </xdr:from>
    <xdr:to>
      <xdr:col>67</xdr:col>
      <xdr:colOff>101600</xdr:colOff>
      <xdr:row>56</xdr:row>
      <xdr:rowOff>77663</xdr:rowOff>
    </xdr:to>
    <xdr:sp macro="" textlink="">
      <xdr:nvSpPr>
        <xdr:cNvPr id="603" name="楕円 602"/>
        <xdr:cNvSpPr/>
      </xdr:nvSpPr>
      <xdr:spPr>
        <a:xfrm>
          <a:off x="12763500" y="95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94190</xdr:rowOff>
    </xdr:from>
    <xdr:ext cx="534377" cy="259045"/>
    <xdr:sp macro="" textlink="">
      <xdr:nvSpPr>
        <xdr:cNvPr id="604" name="テキスト ボックス 603"/>
        <xdr:cNvSpPr txBox="1"/>
      </xdr:nvSpPr>
      <xdr:spPr>
        <a:xfrm>
          <a:off x="12547111" y="93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4" name="テキスト ボックス 623"/>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106934</xdr:rowOff>
    </xdr:from>
    <xdr:to>
      <xdr:col>85</xdr:col>
      <xdr:colOff>126364</xdr:colOff>
      <xdr:row>79</xdr:row>
      <xdr:rowOff>44450</xdr:rowOff>
    </xdr:to>
    <xdr:cxnSp macro="">
      <xdr:nvCxnSpPr>
        <xdr:cNvPr id="628" name="直線コネクタ 627"/>
        <xdr:cNvCxnSpPr/>
      </xdr:nvCxnSpPr>
      <xdr:spPr>
        <a:xfrm flipV="1">
          <a:off x="16317595" y="12451334"/>
          <a:ext cx="1269" cy="113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53611</xdr:rowOff>
    </xdr:from>
    <xdr:ext cx="469744" cy="259045"/>
    <xdr:sp macro="" textlink="">
      <xdr:nvSpPr>
        <xdr:cNvPr id="631" name="災害復旧費最大値テキスト"/>
        <xdr:cNvSpPr txBox="1"/>
      </xdr:nvSpPr>
      <xdr:spPr>
        <a:xfrm>
          <a:off x="16370300" y="1222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106934</xdr:rowOff>
    </xdr:from>
    <xdr:to>
      <xdr:col>86</xdr:col>
      <xdr:colOff>25400</xdr:colOff>
      <xdr:row>72</xdr:row>
      <xdr:rowOff>106934</xdr:rowOff>
    </xdr:to>
    <xdr:cxnSp macro="">
      <xdr:nvCxnSpPr>
        <xdr:cNvPr id="632" name="直線コネクタ 631"/>
        <xdr:cNvCxnSpPr/>
      </xdr:nvCxnSpPr>
      <xdr:spPr>
        <a:xfrm>
          <a:off x="16230600" y="1245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58928</xdr:rowOff>
    </xdr:from>
    <xdr:to>
      <xdr:col>85</xdr:col>
      <xdr:colOff>127000</xdr:colOff>
      <xdr:row>78</xdr:row>
      <xdr:rowOff>129412</xdr:rowOff>
    </xdr:to>
    <xdr:cxnSp macro="">
      <xdr:nvCxnSpPr>
        <xdr:cNvPr id="633" name="直線コネクタ 632"/>
        <xdr:cNvCxnSpPr/>
      </xdr:nvCxnSpPr>
      <xdr:spPr>
        <a:xfrm flipV="1">
          <a:off x="15481300" y="12917678"/>
          <a:ext cx="838200" cy="5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42942</xdr:rowOff>
    </xdr:from>
    <xdr:ext cx="378565" cy="259045"/>
    <xdr:sp macro="" textlink="">
      <xdr:nvSpPr>
        <xdr:cNvPr id="634" name="災害復旧費平均値テキスト"/>
        <xdr:cNvSpPr txBox="1"/>
      </xdr:nvSpPr>
      <xdr:spPr>
        <a:xfrm>
          <a:off x="16370300" y="134160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64515</xdr:rowOff>
    </xdr:from>
    <xdr:to>
      <xdr:col>85</xdr:col>
      <xdr:colOff>177800</xdr:colOff>
      <xdr:row>78</xdr:row>
      <xdr:rowOff>166115</xdr:rowOff>
    </xdr:to>
    <xdr:sp macro="" textlink="">
      <xdr:nvSpPr>
        <xdr:cNvPr id="635" name="フローチャート: 判断 634"/>
        <xdr:cNvSpPr/>
      </xdr:nvSpPr>
      <xdr:spPr>
        <a:xfrm>
          <a:off x="162687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160274</xdr:rowOff>
    </xdr:from>
    <xdr:to>
      <xdr:col>81</xdr:col>
      <xdr:colOff>50800</xdr:colOff>
      <xdr:row>78</xdr:row>
      <xdr:rowOff>129412</xdr:rowOff>
    </xdr:to>
    <xdr:cxnSp macro="">
      <xdr:nvCxnSpPr>
        <xdr:cNvPr id="636" name="直線コネクタ 635"/>
        <xdr:cNvCxnSpPr/>
      </xdr:nvCxnSpPr>
      <xdr:spPr>
        <a:xfrm>
          <a:off x="14592300" y="13361924"/>
          <a:ext cx="889000" cy="14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125095</xdr:rowOff>
    </xdr:from>
    <xdr:to>
      <xdr:col>81</xdr:col>
      <xdr:colOff>101600</xdr:colOff>
      <xdr:row>79</xdr:row>
      <xdr:rowOff>55245</xdr:rowOff>
    </xdr:to>
    <xdr:sp macro="" textlink="">
      <xdr:nvSpPr>
        <xdr:cNvPr id="637" name="フローチャート: 判断 636"/>
        <xdr:cNvSpPr/>
      </xdr:nvSpPr>
      <xdr:spPr>
        <a:xfrm>
          <a:off x="15430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46372</xdr:rowOff>
    </xdr:from>
    <xdr:ext cx="378565" cy="259045"/>
    <xdr:sp macro="" textlink="">
      <xdr:nvSpPr>
        <xdr:cNvPr id="638" name="テキスト ボックス 637"/>
        <xdr:cNvSpPr txBox="1"/>
      </xdr:nvSpPr>
      <xdr:spPr>
        <a:xfrm>
          <a:off x="15292017" y="1359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53975</xdr:rowOff>
    </xdr:from>
    <xdr:to>
      <xdr:col>76</xdr:col>
      <xdr:colOff>114300</xdr:colOff>
      <xdr:row>77</xdr:row>
      <xdr:rowOff>160274</xdr:rowOff>
    </xdr:to>
    <xdr:cxnSp macro="">
      <xdr:nvCxnSpPr>
        <xdr:cNvPr id="639" name="直線コネクタ 638"/>
        <xdr:cNvCxnSpPr/>
      </xdr:nvCxnSpPr>
      <xdr:spPr>
        <a:xfrm>
          <a:off x="13703300" y="12226925"/>
          <a:ext cx="889000" cy="11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48895</xdr:rowOff>
    </xdr:from>
    <xdr:to>
      <xdr:col>76</xdr:col>
      <xdr:colOff>165100</xdr:colOff>
      <xdr:row>78</xdr:row>
      <xdr:rowOff>150495</xdr:rowOff>
    </xdr:to>
    <xdr:sp macro="" textlink="">
      <xdr:nvSpPr>
        <xdr:cNvPr id="640" name="フローチャート: 判断 639"/>
        <xdr:cNvSpPr/>
      </xdr:nvSpPr>
      <xdr:spPr>
        <a:xfrm>
          <a:off x="14541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141622</xdr:rowOff>
    </xdr:from>
    <xdr:ext cx="378565" cy="259045"/>
    <xdr:sp macro="" textlink="">
      <xdr:nvSpPr>
        <xdr:cNvPr id="641" name="テキスト ボックス 640"/>
        <xdr:cNvSpPr txBox="1"/>
      </xdr:nvSpPr>
      <xdr:spPr>
        <a:xfrm>
          <a:off x="14403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67691</xdr:rowOff>
    </xdr:from>
    <xdr:to>
      <xdr:col>71</xdr:col>
      <xdr:colOff>177800</xdr:colOff>
      <xdr:row>71</xdr:row>
      <xdr:rowOff>53975</xdr:rowOff>
    </xdr:to>
    <xdr:cxnSp macro="">
      <xdr:nvCxnSpPr>
        <xdr:cNvPr id="642" name="直線コネクタ 641"/>
        <xdr:cNvCxnSpPr/>
      </xdr:nvCxnSpPr>
      <xdr:spPr>
        <a:xfrm>
          <a:off x="12814300" y="12069191"/>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41656</xdr:rowOff>
    </xdr:from>
    <xdr:to>
      <xdr:col>72</xdr:col>
      <xdr:colOff>38100</xdr:colOff>
      <xdr:row>78</xdr:row>
      <xdr:rowOff>143256</xdr:rowOff>
    </xdr:to>
    <xdr:sp macro="" textlink="">
      <xdr:nvSpPr>
        <xdr:cNvPr id="643" name="フローチャート: 判断 642"/>
        <xdr:cNvSpPr/>
      </xdr:nvSpPr>
      <xdr:spPr>
        <a:xfrm>
          <a:off x="13652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134383</xdr:rowOff>
    </xdr:from>
    <xdr:ext cx="378565" cy="259045"/>
    <xdr:sp macro="" textlink="">
      <xdr:nvSpPr>
        <xdr:cNvPr id="644" name="テキスト ボックス 643"/>
        <xdr:cNvSpPr txBox="1"/>
      </xdr:nvSpPr>
      <xdr:spPr>
        <a:xfrm>
          <a:off x="13514017" y="1350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171196</xdr:rowOff>
    </xdr:from>
    <xdr:to>
      <xdr:col>67</xdr:col>
      <xdr:colOff>101600</xdr:colOff>
      <xdr:row>78</xdr:row>
      <xdr:rowOff>101346</xdr:rowOff>
    </xdr:to>
    <xdr:sp macro="" textlink="">
      <xdr:nvSpPr>
        <xdr:cNvPr id="645" name="フローチャート: 判断 644"/>
        <xdr:cNvSpPr/>
      </xdr:nvSpPr>
      <xdr:spPr>
        <a:xfrm>
          <a:off x="12763500" y="1337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92473</xdr:rowOff>
    </xdr:from>
    <xdr:ext cx="378565" cy="259045"/>
    <xdr:sp macro="" textlink="">
      <xdr:nvSpPr>
        <xdr:cNvPr id="646" name="テキスト ボックス 645"/>
        <xdr:cNvSpPr txBox="1"/>
      </xdr:nvSpPr>
      <xdr:spPr>
        <a:xfrm>
          <a:off x="12625017" y="1346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8128</xdr:rowOff>
    </xdr:from>
    <xdr:to>
      <xdr:col>85</xdr:col>
      <xdr:colOff>177800</xdr:colOff>
      <xdr:row>75</xdr:row>
      <xdr:rowOff>109728</xdr:rowOff>
    </xdr:to>
    <xdr:sp macro="" textlink="">
      <xdr:nvSpPr>
        <xdr:cNvPr id="652" name="楕円 651"/>
        <xdr:cNvSpPr/>
      </xdr:nvSpPr>
      <xdr:spPr>
        <a:xfrm>
          <a:off x="16268700" y="128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31005</xdr:rowOff>
    </xdr:from>
    <xdr:ext cx="469744" cy="259045"/>
    <xdr:sp macro="" textlink="">
      <xdr:nvSpPr>
        <xdr:cNvPr id="653" name="災害復旧費該当値テキスト"/>
        <xdr:cNvSpPr txBox="1"/>
      </xdr:nvSpPr>
      <xdr:spPr>
        <a:xfrm>
          <a:off x="16370300" y="1271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78612</xdr:rowOff>
    </xdr:from>
    <xdr:to>
      <xdr:col>81</xdr:col>
      <xdr:colOff>101600</xdr:colOff>
      <xdr:row>79</xdr:row>
      <xdr:rowOff>8762</xdr:rowOff>
    </xdr:to>
    <xdr:sp macro="" textlink="">
      <xdr:nvSpPr>
        <xdr:cNvPr id="654" name="楕円 653"/>
        <xdr:cNvSpPr/>
      </xdr:nvSpPr>
      <xdr:spPr>
        <a:xfrm>
          <a:off x="154305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25289</xdr:rowOff>
    </xdr:from>
    <xdr:ext cx="378565" cy="259045"/>
    <xdr:sp macro="" textlink="">
      <xdr:nvSpPr>
        <xdr:cNvPr id="655" name="テキスト ボックス 654"/>
        <xdr:cNvSpPr txBox="1"/>
      </xdr:nvSpPr>
      <xdr:spPr>
        <a:xfrm>
          <a:off x="15292017" y="1322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109474</xdr:rowOff>
    </xdr:from>
    <xdr:to>
      <xdr:col>76</xdr:col>
      <xdr:colOff>165100</xdr:colOff>
      <xdr:row>78</xdr:row>
      <xdr:rowOff>39624</xdr:rowOff>
    </xdr:to>
    <xdr:sp macro="" textlink="">
      <xdr:nvSpPr>
        <xdr:cNvPr id="656" name="楕円 655"/>
        <xdr:cNvSpPr/>
      </xdr:nvSpPr>
      <xdr:spPr>
        <a:xfrm>
          <a:off x="14541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56151</xdr:rowOff>
    </xdr:from>
    <xdr:ext cx="378565" cy="259045"/>
    <xdr:sp macro="" textlink="">
      <xdr:nvSpPr>
        <xdr:cNvPr id="657" name="テキスト ボックス 656"/>
        <xdr:cNvSpPr txBox="1"/>
      </xdr:nvSpPr>
      <xdr:spPr>
        <a:xfrm>
          <a:off x="14403017" y="1308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3175</xdr:rowOff>
    </xdr:from>
    <xdr:to>
      <xdr:col>72</xdr:col>
      <xdr:colOff>38100</xdr:colOff>
      <xdr:row>71</xdr:row>
      <xdr:rowOff>104775</xdr:rowOff>
    </xdr:to>
    <xdr:sp macro="" textlink="">
      <xdr:nvSpPr>
        <xdr:cNvPr id="658" name="楕円 657"/>
        <xdr:cNvSpPr/>
      </xdr:nvSpPr>
      <xdr:spPr>
        <a:xfrm>
          <a:off x="13652500" y="121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69</xdr:row>
      <xdr:rowOff>121302</xdr:rowOff>
    </xdr:from>
    <xdr:ext cx="469744" cy="259045"/>
    <xdr:sp macro="" textlink="">
      <xdr:nvSpPr>
        <xdr:cNvPr id="659" name="テキスト ボックス 658"/>
        <xdr:cNvSpPr txBox="1"/>
      </xdr:nvSpPr>
      <xdr:spPr>
        <a:xfrm>
          <a:off x="13468428" y="119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16891</xdr:rowOff>
    </xdr:from>
    <xdr:to>
      <xdr:col>67</xdr:col>
      <xdr:colOff>101600</xdr:colOff>
      <xdr:row>70</xdr:row>
      <xdr:rowOff>118491</xdr:rowOff>
    </xdr:to>
    <xdr:sp macro="" textlink="">
      <xdr:nvSpPr>
        <xdr:cNvPr id="660" name="楕円 659"/>
        <xdr:cNvSpPr/>
      </xdr:nvSpPr>
      <xdr:spPr>
        <a:xfrm>
          <a:off x="12763500" y="1201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135018</xdr:rowOff>
    </xdr:from>
    <xdr:ext cx="469744" cy="259045"/>
    <xdr:sp macro="" textlink="">
      <xdr:nvSpPr>
        <xdr:cNvPr id="661" name="テキスト ボックス 660"/>
        <xdr:cNvSpPr txBox="1"/>
      </xdr:nvSpPr>
      <xdr:spPr>
        <a:xfrm>
          <a:off x="12579428" y="1179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5" name="直線コネクタ 684"/>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6"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7" name="直線コネクタ 686"/>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8"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9" name="直線コネクタ 688"/>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5607</xdr:rowOff>
    </xdr:from>
    <xdr:to>
      <xdr:col>85</xdr:col>
      <xdr:colOff>127000</xdr:colOff>
      <xdr:row>93</xdr:row>
      <xdr:rowOff>54490</xdr:rowOff>
    </xdr:to>
    <xdr:cxnSp macro="">
      <xdr:nvCxnSpPr>
        <xdr:cNvPr id="690" name="直線コネクタ 689"/>
        <xdr:cNvCxnSpPr/>
      </xdr:nvCxnSpPr>
      <xdr:spPr>
        <a:xfrm>
          <a:off x="15481300" y="15950457"/>
          <a:ext cx="8382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91"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2" name="フローチャート: 判断 691"/>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155893</xdr:rowOff>
    </xdr:from>
    <xdr:to>
      <xdr:col>81</xdr:col>
      <xdr:colOff>50800</xdr:colOff>
      <xdr:row>93</xdr:row>
      <xdr:rowOff>5607</xdr:rowOff>
    </xdr:to>
    <xdr:cxnSp macro="">
      <xdr:nvCxnSpPr>
        <xdr:cNvPr id="693" name="直線コネクタ 692"/>
        <xdr:cNvCxnSpPr/>
      </xdr:nvCxnSpPr>
      <xdr:spPr>
        <a:xfrm>
          <a:off x="14592300" y="15929293"/>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4" name="フローチャート: 判断 693"/>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5" name="テキスト ボックス 694"/>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106611</xdr:rowOff>
    </xdr:from>
    <xdr:to>
      <xdr:col>76</xdr:col>
      <xdr:colOff>114300</xdr:colOff>
      <xdr:row>92</xdr:row>
      <xdr:rowOff>155893</xdr:rowOff>
    </xdr:to>
    <xdr:cxnSp macro="">
      <xdr:nvCxnSpPr>
        <xdr:cNvPr id="696" name="直線コネクタ 695"/>
        <xdr:cNvCxnSpPr/>
      </xdr:nvCxnSpPr>
      <xdr:spPr>
        <a:xfrm>
          <a:off x="13703300" y="15880011"/>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7" name="フローチャート: 判断 696"/>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8" name="テキスト ボックス 697"/>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106611</xdr:rowOff>
    </xdr:from>
    <xdr:to>
      <xdr:col>71</xdr:col>
      <xdr:colOff>177800</xdr:colOff>
      <xdr:row>92</xdr:row>
      <xdr:rowOff>139891</xdr:rowOff>
    </xdr:to>
    <xdr:cxnSp macro="">
      <xdr:nvCxnSpPr>
        <xdr:cNvPr id="699" name="直線コネクタ 698"/>
        <xdr:cNvCxnSpPr/>
      </xdr:nvCxnSpPr>
      <xdr:spPr>
        <a:xfrm flipV="1">
          <a:off x="12814300" y="15880011"/>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700" name="フローチャート: 判断 699"/>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701" name="テキスト ボックス 700"/>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2" name="フローチャート: 判断 701"/>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703" name="テキスト ボックス 702"/>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3690</xdr:rowOff>
    </xdr:from>
    <xdr:to>
      <xdr:col>85</xdr:col>
      <xdr:colOff>177800</xdr:colOff>
      <xdr:row>93</xdr:row>
      <xdr:rowOff>105290</xdr:rowOff>
    </xdr:to>
    <xdr:sp macro="" textlink="">
      <xdr:nvSpPr>
        <xdr:cNvPr id="709" name="楕円 708"/>
        <xdr:cNvSpPr/>
      </xdr:nvSpPr>
      <xdr:spPr>
        <a:xfrm>
          <a:off x="16268700" y="159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26567</xdr:rowOff>
    </xdr:from>
    <xdr:ext cx="534377" cy="259045"/>
    <xdr:sp macro="" textlink="">
      <xdr:nvSpPr>
        <xdr:cNvPr id="710" name="公債費該当値テキスト"/>
        <xdr:cNvSpPr txBox="1"/>
      </xdr:nvSpPr>
      <xdr:spPr>
        <a:xfrm>
          <a:off x="16370300" y="157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126257</xdr:rowOff>
    </xdr:from>
    <xdr:to>
      <xdr:col>81</xdr:col>
      <xdr:colOff>101600</xdr:colOff>
      <xdr:row>93</xdr:row>
      <xdr:rowOff>56407</xdr:rowOff>
    </xdr:to>
    <xdr:sp macro="" textlink="">
      <xdr:nvSpPr>
        <xdr:cNvPr id="711" name="楕円 710"/>
        <xdr:cNvSpPr/>
      </xdr:nvSpPr>
      <xdr:spPr>
        <a:xfrm>
          <a:off x="15430500" y="158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72934</xdr:rowOff>
    </xdr:from>
    <xdr:ext cx="534377" cy="259045"/>
    <xdr:sp macro="" textlink="">
      <xdr:nvSpPr>
        <xdr:cNvPr id="712" name="テキスト ボックス 711"/>
        <xdr:cNvSpPr txBox="1"/>
      </xdr:nvSpPr>
      <xdr:spPr>
        <a:xfrm>
          <a:off x="15214111" y="156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105093</xdr:rowOff>
    </xdr:from>
    <xdr:to>
      <xdr:col>76</xdr:col>
      <xdr:colOff>165100</xdr:colOff>
      <xdr:row>93</xdr:row>
      <xdr:rowOff>35243</xdr:rowOff>
    </xdr:to>
    <xdr:sp macro="" textlink="">
      <xdr:nvSpPr>
        <xdr:cNvPr id="713" name="楕円 712"/>
        <xdr:cNvSpPr/>
      </xdr:nvSpPr>
      <xdr:spPr>
        <a:xfrm>
          <a:off x="14541500" y="158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51770</xdr:rowOff>
    </xdr:from>
    <xdr:ext cx="534377" cy="259045"/>
    <xdr:sp macro="" textlink="">
      <xdr:nvSpPr>
        <xdr:cNvPr id="714" name="テキスト ボックス 713"/>
        <xdr:cNvSpPr txBox="1"/>
      </xdr:nvSpPr>
      <xdr:spPr>
        <a:xfrm>
          <a:off x="14325111" y="156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55811</xdr:rowOff>
    </xdr:from>
    <xdr:to>
      <xdr:col>72</xdr:col>
      <xdr:colOff>38100</xdr:colOff>
      <xdr:row>92</xdr:row>
      <xdr:rowOff>157411</xdr:rowOff>
    </xdr:to>
    <xdr:sp macro="" textlink="">
      <xdr:nvSpPr>
        <xdr:cNvPr id="715" name="楕円 714"/>
        <xdr:cNvSpPr/>
      </xdr:nvSpPr>
      <xdr:spPr>
        <a:xfrm>
          <a:off x="13652500" y="158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2488</xdr:rowOff>
    </xdr:from>
    <xdr:ext cx="534377" cy="259045"/>
    <xdr:sp macro="" textlink="">
      <xdr:nvSpPr>
        <xdr:cNvPr id="716" name="テキスト ボックス 715"/>
        <xdr:cNvSpPr txBox="1"/>
      </xdr:nvSpPr>
      <xdr:spPr>
        <a:xfrm>
          <a:off x="13436111" y="156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89091</xdr:rowOff>
    </xdr:from>
    <xdr:to>
      <xdr:col>67</xdr:col>
      <xdr:colOff>101600</xdr:colOff>
      <xdr:row>93</xdr:row>
      <xdr:rowOff>19241</xdr:rowOff>
    </xdr:to>
    <xdr:sp macro="" textlink="">
      <xdr:nvSpPr>
        <xdr:cNvPr id="717" name="楕円 716"/>
        <xdr:cNvSpPr/>
      </xdr:nvSpPr>
      <xdr:spPr>
        <a:xfrm>
          <a:off x="12763500" y="158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35768</xdr:rowOff>
    </xdr:from>
    <xdr:ext cx="534377" cy="259045"/>
    <xdr:sp macro="" textlink="">
      <xdr:nvSpPr>
        <xdr:cNvPr id="718" name="テキスト ボックス 717"/>
        <xdr:cNvSpPr txBox="1"/>
      </xdr:nvSpPr>
      <xdr:spPr>
        <a:xfrm>
          <a:off x="12547111" y="1563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2" name="直線コネクタ 741"/>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5"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6" name="直線コネクタ 745"/>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8"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9" name="フローチャート: 判断 748"/>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51" name="フローチャート: 判断 750"/>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2" name="テキスト ボックス 751"/>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4" name="フローチャート: 判断 753"/>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5" name="テキスト ボックス 754"/>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126746</xdr:rowOff>
    </xdr:from>
    <xdr:to>
      <xdr:col>102</xdr:col>
      <xdr:colOff>114300</xdr:colOff>
      <xdr:row>39</xdr:row>
      <xdr:rowOff>44450</xdr:rowOff>
    </xdr:to>
    <xdr:cxnSp macro="">
      <xdr:nvCxnSpPr>
        <xdr:cNvPr id="756" name="直線コネクタ 755"/>
        <xdr:cNvCxnSpPr/>
      </xdr:nvCxnSpPr>
      <xdr:spPr>
        <a:xfrm>
          <a:off x="18656300" y="64703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7" name="フローチャート: 判断 756"/>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8" name="テキスト ボックス 757"/>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9" name="フローチャート: 判断 758"/>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60" name="テキスト ボックス 759"/>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75946</xdr:rowOff>
    </xdr:from>
    <xdr:to>
      <xdr:col>98</xdr:col>
      <xdr:colOff>38100</xdr:colOff>
      <xdr:row>38</xdr:row>
      <xdr:rowOff>6096</xdr:rowOff>
    </xdr:to>
    <xdr:sp macro="" textlink="">
      <xdr:nvSpPr>
        <xdr:cNvPr id="774" name="楕円 773"/>
        <xdr:cNvSpPr/>
      </xdr:nvSpPr>
      <xdr:spPr>
        <a:xfrm>
          <a:off x="18605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168673</xdr:rowOff>
    </xdr:from>
    <xdr:ext cx="378565" cy="259045"/>
    <xdr:sp macro="" textlink="">
      <xdr:nvSpPr>
        <xdr:cNvPr id="775" name="テキスト ボックス 774"/>
        <xdr:cNvSpPr txBox="1"/>
      </xdr:nvSpPr>
      <xdr:spPr>
        <a:xfrm>
          <a:off x="18467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95,497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１人当たりコストが高い水準となっている。この要因として、特例市中３番目に市域が広く、道路や下水道などのインフラ整備に経費がかかること、新市建設計画に基づく各種事業の推進に取り組んだ結果、土木費における普通建設事業費が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円となっていることや、豪雪地のため、道路除雪などの除排雪経費が１人当たり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ほかに、公債費は住民１人当たり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53,473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に比べ高い水準である。これは、中越大震災等の災害復旧事業に伴うもの、合併による新市建設計画に基づく合併特例債の活用に伴うものや、起債を活用した公共事業に積極的に取り組んでき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歳入において、市税、地方交付税などの基幹収入が見込みを大きく下回ったこと、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豪雨や台風、豪雪など自然災害が相次いだこと、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翌年度への繰越事業に係る一般財源が前年度比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億円増加したことなどにより、実質収支額が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ポイント、実質単年度収支が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財政調整基金残高は、歳入不足を補うため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今後も、行政経費等の節減と、国・県支出金をはじめとする特定財源の確保などに努め、健全財政を堅持する。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全ての会計において赤字は生じておらず、黒字比率も各会計においておおむね横ばいで推移している。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ポイント減少しているが、主に実質収支が</a:t>
          </a:r>
          <a:r>
            <a:rPr kumimoji="1" lang="en-US" altLang="ja-JP" sz="1400">
              <a:latin typeface="ＭＳ ゴシック" pitchFamily="49" charset="-128"/>
              <a:ea typeface="ＭＳ ゴシック" pitchFamily="49" charset="-128"/>
            </a:rPr>
            <a:t>1,065</a:t>
          </a:r>
          <a:r>
            <a:rPr kumimoji="1" lang="ja-JP" altLang="en-US" sz="1400">
              <a:latin typeface="ＭＳ ゴシック" pitchFamily="49" charset="-128"/>
              <a:ea typeface="ＭＳ ゴシック" pitchFamily="49" charset="-128"/>
            </a:rPr>
            <a:t>百万円減となったことにより、標準財政規模比が大きく減となったものである。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今後も行政経費等の節減と歳入の確保を図り、健全財政を維持する。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52021_&#38263;&#23713;&#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0">
          <cell r="BP50" t="str">
            <v>H25</v>
          </cell>
          <cell r="BX50" t="str">
            <v>H26</v>
          </cell>
          <cell r="CF50" t="str">
            <v>H27</v>
          </cell>
          <cell r="CN50" t="str">
            <v>H28</v>
          </cell>
          <cell r="CV50" t="str">
            <v>H29</v>
          </cell>
        </row>
        <row r="51">
          <cell r="AN51" t="str">
            <v>当該団体値</v>
          </cell>
          <cell r="CF51">
            <v>56.7</v>
          </cell>
          <cell r="CN51">
            <v>52.6</v>
          </cell>
          <cell r="CV51">
            <v>60.7</v>
          </cell>
        </row>
        <row r="53">
          <cell r="CF53">
            <v>43.7</v>
          </cell>
          <cell r="CN53">
            <v>45</v>
          </cell>
          <cell r="CV53">
            <v>46.2</v>
          </cell>
        </row>
        <row r="55">
          <cell r="AN55" t="str">
            <v>類似団体内平均値</v>
          </cell>
          <cell r="CF55">
            <v>37.4</v>
          </cell>
          <cell r="CN55">
            <v>31</v>
          </cell>
          <cell r="CV55">
            <v>30</v>
          </cell>
        </row>
        <row r="57">
          <cell r="CF57">
            <v>54.4</v>
          </cell>
          <cell r="CN57">
            <v>57.4</v>
          </cell>
          <cell r="CV57">
            <v>59.4</v>
          </cell>
        </row>
        <row r="72">
          <cell r="BP72" t="str">
            <v>H25</v>
          </cell>
          <cell r="BX72" t="str">
            <v>H26</v>
          </cell>
          <cell r="CF72" t="str">
            <v>H27</v>
          </cell>
          <cell r="CN72" t="str">
            <v>H28</v>
          </cell>
          <cell r="CV72" t="str">
            <v>H29</v>
          </cell>
        </row>
        <row r="73">
          <cell r="AN73" t="str">
            <v>当該団体値</v>
          </cell>
          <cell r="BP73">
            <v>81.5</v>
          </cell>
          <cell r="BX73">
            <v>67.5</v>
          </cell>
          <cell r="CF73">
            <v>56.7</v>
          </cell>
          <cell r="CN73">
            <v>52.6</v>
          </cell>
          <cell r="CV73">
            <v>60.7</v>
          </cell>
        </row>
        <row r="75">
          <cell r="BP75">
            <v>13.6</v>
          </cell>
          <cell r="BX75">
            <v>12</v>
          </cell>
          <cell r="CF75">
            <v>9.6999999999999993</v>
          </cell>
          <cell r="CN75">
            <v>7.7</v>
          </cell>
          <cell r="CV75">
            <v>6.5</v>
          </cell>
        </row>
        <row r="77">
          <cell r="AN77" t="str">
            <v>類似団体内平均値</v>
          </cell>
          <cell r="BP77">
            <v>49.8</v>
          </cell>
          <cell r="BX77">
            <v>45.1</v>
          </cell>
          <cell r="CF77">
            <v>37.4</v>
          </cell>
          <cell r="CN77">
            <v>31</v>
          </cell>
          <cell r="CV77">
            <v>30</v>
          </cell>
        </row>
        <row r="79">
          <cell r="BP79">
            <v>7.7</v>
          </cell>
          <cell r="BX79">
            <v>7.1</v>
          </cell>
          <cell r="CF79">
            <v>6.3</v>
          </cell>
          <cell r="CN79">
            <v>5.2</v>
          </cell>
          <cell r="CV79">
            <v>5</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130966458</v>
      </c>
      <c r="BO4" s="403"/>
      <c r="BP4" s="403"/>
      <c r="BQ4" s="403"/>
      <c r="BR4" s="403"/>
      <c r="BS4" s="403"/>
      <c r="BT4" s="403"/>
      <c r="BU4" s="404"/>
      <c r="BV4" s="402">
        <v>131848789</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0.6</v>
      </c>
      <c r="CU4" s="584"/>
      <c r="CV4" s="584"/>
      <c r="CW4" s="584"/>
      <c r="CX4" s="584"/>
      <c r="CY4" s="584"/>
      <c r="CZ4" s="584"/>
      <c r="DA4" s="585"/>
      <c r="DB4" s="583">
        <v>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129402762</v>
      </c>
      <c r="BO5" s="408"/>
      <c r="BP5" s="408"/>
      <c r="BQ5" s="408"/>
      <c r="BR5" s="408"/>
      <c r="BS5" s="408"/>
      <c r="BT5" s="408"/>
      <c r="BU5" s="409"/>
      <c r="BV5" s="407">
        <v>129566123</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93.3</v>
      </c>
      <c r="CU5" s="378"/>
      <c r="CV5" s="378"/>
      <c r="CW5" s="378"/>
      <c r="CX5" s="378"/>
      <c r="CY5" s="378"/>
      <c r="CZ5" s="378"/>
      <c r="DA5" s="379"/>
      <c r="DB5" s="377">
        <v>92.7</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1563696</v>
      </c>
      <c r="BO6" s="408"/>
      <c r="BP6" s="408"/>
      <c r="BQ6" s="408"/>
      <c r="BR6" s="408"/>
      <c r="BS6" s="408"/>
      <c r="BT6" s="408"/>
      <c r="BU6" s="409"/>
      <c r="BV6" s="407">
        <v>2282666</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100</v>
      </c>
      <c r="CU6" s="558"/>
      <c r="CV6" s="558"/>
      <c r="CW6" s="558"/>
      <c r="CX6" s="558"/>
      <c r="CY6" s="558"/>
      <c r="CZ6" s="558"/>
      <c r="DA6" s="559"/>
      <c r="DB6" s="557">
        <v>99.2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1159161</v>
      </c>
      <c r="BO7" s="408"/>
      <c r="BP7" s="408"/>
      <c r="BQ7" s="408"/>
      <c r="BR7" s="408"/>
      <c r="BS7" s="408"/>
      <c r="BT7" s="408"/>
      <c r="BU7" s="409"/>
      <c r="BV7" s="407">
        <v>812812</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70862140</v>
      </c>
      <c r="CU7" s="408"/>
      <c r="CV7" s="408"/>
      <c r="CW7" s="408"/>
      <c r="CX7" s="408"/>
      <c r="CY7" s="408"/>
      <c r="CZ7" s="408"/>
      <c r="DA7" s="409"/>
      <c r="DB7" s="407">
        <v>72386430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404535</v>
      </c>
      <c r="BO8" s="408"/>
      <c r="BP8" s="408"/>
      <c r="BQ8" s="408"/>
      <c r="BR8" s="408"/>
      <c r="BS8" s="408"/>
      <c r="BT8" s="408"/>
      <c r="BU8" s="409"/>
      <c r="BV8" s="407">
        <v>1469854</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0.61</v>
      </c>
      <c r="CU8" s="521"/>
      <c r="CV8" s="521"/>
      <c r="CW8" s="521"/>
      <c r="CX8" s="521"/>
      <c r="CY8" s="521"/>
      <c r="CZ8" s="521"/>
      <c r="DA8" s="522"/>
      <c r="DB8" s="520">
        <v>0.61</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275133</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-1065319</v>
      </c>
      <c r="BO9" s="408"/>
      <c r="BP9" s="408"/>
      <c r="BQ9" s="408"/>
      <c r="BR9" s="408"/>
      <c r="BS9" s="408"/>
      <c r="BT9" s="408"/>
      <c r="BU9" s="409"/>
      <c r="BV9" s="407">
        <v>-1605515</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17.2</v>
      </c>
      <c r="CU9" s="378"/>
      <c r="CV9" s="378"/>
      <c r="CW9" s="378"/>
      <c r="CX9" s="378"/>
      <c r="CY9" s="378"/>
      <c r="CZ9" s="378"/>
      <c r="DA9" s="379"/>
      <c r="DB9" s="377">
        <v>18.2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282674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2799</v>
      </c>
      <c r="BO10" s="408"/>
      <c r="BP10" s="408"/>
      <c r="BQ10" s="408"/>
      <c r="BR10" s="408"/>
      <c r="BS10" s="408"/>
      <c r="BT10" s="408"/>
      <c r="BU10" s="409"/>
      <c r="BV10" s="407">
        <v>3134</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113</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273296</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113</v>
      </c>
      <c r="AV12" s="465"/>
      <c r="AW12" s="465"/>
      <c r="AX12" s="465"/>
      <c r="AY12" s="387" t="s">
        <v>127</v>
      </c>
      <c r="AZ12" s="388"/>
      <c r="BA12" s="388"/>
      <c r="BB12" s="388"/>
      <c r="BC12" s="388"/>
      <c r="BD12" s="388"/>
      <c r="BE12" s="388"/>
      <c r="BF12" s="388"/>
      <c r="BG12" s="388"/>
      <c r="BH12" s="388"/>
      <c r="BI12" s="388"/>
      <c r="BJ12" s="388"/>
      <c r="BK12" s="388"/>
      <c r="BL12" s="388"/>
      <c r="BM12" s="389"/>
      <c r="BN12" s="407">
        <v>3237000</v>
      </c>
      <c r="BO12" s="408"/>
      <c r="BP12" s="408"/>
      <c r="BQ12" s="408"/>
      <c r="BR12" s="408"/>
      <c r="BS12" s="408"/>
      <c r="BT12" s="408"/>
      <c r="BU12" s="409"/>
      <c r="BV12" s="407">
        <v>1750000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129</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271048</v>
      </c>
      <c r="S13" s="511"/>
      <c r="T13" s="511"/>
      <c r="U13" s="511"/>
      <c r="V13" s="512"/>
      <c r="W13" s="498" t="s">
        <v>131</v>
      </c>
      <c r="X13" s="420"/>
      <c r="Y13" s="420"/>
      <c r="Z13" s="420"/>
      <c r="AA13" s="420"/>
      <c r="AB13" s="421"/>
      <c r="AC13" s="383">
        <v>5243</v>
      </c>
      <c r="AD13" s="384"/>
      <c r="AE13" s="384"/>
      <c r="AF13" s="384"/>
      <c r="AG13" s="385"/>
      <c r="AH13" s="383">
        <v>6049</v>
      </c>
      <c r="AI13" s="384"/>
      <c r="AJ13" s="384"/>
      <c r="AK13" s="384"/>
      <c r="AL13" s="386"/>
      <c r="AM13" s="476" t="s">
        <v>132</v>
      </c>
      <c r="AN13" s="381"/>
      <c r="AO13" s="381"/>
      <c r="AP13" s="381"/>
      <c r="AQ13" s="381"/>
      <c r="AR13" s="381"/>
      <c r="AS13" s="381"/>
      <c r="AT13" s="382"/>
      <c r="AU13" s="464" t="s">
        <v>113</v>
      </c>
      <c r="AV13" s="465"/>
      <c r="AW13" s="465"/>
      <c r="AX13" s="465"/>
      <c r="AY13" s="387" t="s">
        <v>133</v>
      </c>
      <c r="AZ13" s="388"/>
      <c r="BA13" s="388"/>
      <c r="BB13" s="388"/>
      <c r="BC13" s="388"/>
      <c r="BD13" s="388"/>
      <c r="BE13" s="388"/>
      <c r="BF13" s="388"/>
      <c r="BG13" s="388"/>
      <c r="BH13" s="388"/>
      <c r="BI13" s="388"/>
      <c r="BJ13" s="388"/>
      <c r="BK13" s="388"/>
      <c r="BL13" s="388"/>
      <c r="BM13" s="389"/>
      <c r="BN13" s="407">
        <v>-4299520</v>
      </c>
      <c r="BO13" s="408"/>
      <c r="BP13" s="408"/>
      <c r="BQ13" s="408"/>
      <c r="BR13" s="408"/>
      <c r="BS13" s="408"/>
      <c r="BT13" s="408"/>
      <c r="BU13" s="409"/>
      <c r="BV13" s="407">
        <v>-3352381</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6.5</v>
      </c>
      <c r="CU13" s="378"/>
      <c r="CV13" s="378"/>
      <c r="CW13" s="378"/>
      <c r="CX13" s="378"/>
      <c r="CY13" s="378"/>
      <c r="CZ13" s="378"/>
      <c r="DA13" s="379"/>
      <c r="DB13" s="377">
        <v>7.7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274977</v>
      </c>
      <c r="S14" s="511"/>
      <c r="T14" s="511"/>
      <c r="U14" s="511"/>
      <c r="V14" s="512"/>
      <c r="W14" s="513"/>
      <c r="X14" s="423"/>
      <c r="Y14" s="423"/>
      <c r="Z14" s="423"/>
      <c r="AA14" s="423"/>
      <c r="AB14" s="424"/>
      <c r="AC14" s="503">
        <v>3.9</v>
      </c>
      <c r="AD14" s="504"/>
      <c r="AE14" s="504"/>
      <c r="AF14" s="504"/>
      <c r="AG14" s="505"/>
      <c r="AH14" s="503">
        <v>4.4000000000000004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60.7</v>
      </c>
      <c r="CU14" s="515"/>
      <c r="CV14" s="515"/>
      <c r="CW14" s="515"/>
      <c r="CX14" s="515"/>
      <c r="CY14" s="515"/>
      <c r="CZ14" s="515"/>
      <c r="DA14" s="516"/>
      <c r="DB14" s="514">
        <v>52.6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130</v>
      </c>
      <c r="N15" s="508"/>
      <c r="O15" s="508"/>
      <c r="P15" s="508"/>
      <c r="Q15" s="509"/>
      <c r="R15" s="510">
        <v>272857</v>
      </c>
      <c r="S15" s="511"/>
      <c r="T15" s="511"/>
      <c r="U15" s="511"/>
      <c r="V15" s="512"/>
      <c r="W15" s="498" t="s">
        <v>137</v>
      </c>
      <c r="X15" s="420"/>
      <c r="Y15" s="420"/>
      <c r="Z15" s="420"/>
      <c r="AA15" s="420"/>
      <c r="AB15" s="421"/>
      <c r="AC15" s="383">
        <v>42259</v>
      </c>
      <c r="AD15" s="384"/>
      <c r="AE15" s="384"/>
      <c r="AF15" s="384"/>
      <c r="AG15" s="385"/>
      <c r="AH15" s="383">
        <v>43718</v>
      </c>
      <c r="AI15" s="384"/>
      <c r="AJ15" s="384"/>
      <c r="AK15" s="384"/>
      <c r="AL15" s="386"/>
      <c r="AM15" s="476"/>
      <c r="AN15" s="381"/>
      <c r="AO15" s="381"/>
      <c r="AP15" s="381"/>
      <c r="AQ15" s="381"/>
      <c r="AR15" s="381"/>
      <c r="AS15" s="381"/>
      <c r="AT15" s="382"/>
      <c r="AU15" s="464"/>
      <c r="AV15" s="465"/>
      <c r="AW15" s="465"/>
      <c r="AX15" s="465"/>
      <c r="AY15" s="399" t="s">
        <v>138</v>
      </c>
      <c r="AZ15" s="400"/>
      <c r="BA15" s="400"/>
      <c r="BB15" s="400"/>
      <c r="BC15" s="400"/>
      <c r="BD15" s="400"/>
      <c r="BE15" s="400"/>
      <c r="BF15" s="400"/>
      <c r="BG15" s="400"/>
      <c r="BH15" s="400"/>
      <c r="BI15" s="400"/>
      <c r="BJ15" s="400"/>
      <c r="BK15" s="400"/>
      <c r="BL15" s="400"/>
      <c r="BM15" s="401"/>
      <c r="BN15" s="402">
        <v>33068208</v>
      </c>
      <c r="BO15" s="403"/>
      <c r="BP15" s="403"/>
      <c r="BQ15" s="403"/>
      <c r="BR15" s="403"/>
      <c r="BS15" s="403"/>
      <c r="BT15" s="403"/>
      <c r="BU15" s="404"/>
      <c r="BV15" s="402">
        <v>33563011</v>
      </c>
      <c r="BW15" s="403"/>
      <c r="BX15" s="403"/>
      <c r="BY15" s="403"/>
      <c r="BZ15" s="403"/>
      <c r="CA15" s="403"/>
      <c r="CB15" s="403"/>
      <c r="CC15" s="404"/>
      <c r="CD15" s="517" t="s">
        <v>139</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140</v>
      </c>
      <c r="M16" s="501"/>
      <c r="N16" s="501"/>
      <c r="O16" s="501"/>
      <c r="P16" s="501"/>
      <c r="Q16" s="502"/>
      <c r="R16" s="495" t="s">
        <v>141</v>
      </c>
      <c r="S16" s="496"/>
      <c r="T16" s="496"/>
      <c r="U16" s="496"/>
      <c r="V16" s="497"/>
      <c r="W16" s="513"/>
      <c r="X16" s="423"/>
      <c r="Y16" s="423"/>
      <c r="Z16" s="423"/>
      <c r="AA16" s="423"/>
      <c r="AB16" s="424"/>
      <c r="AC16" s="503">
        <v>31.5</v>
      </c>
      <c r="AD16" s="504"/>
      <c r="AE16" s="504"/>
      <c r="AF16" s="504"/>
      <c r="AG16" s="505"/>
      <c r="AH16" s="503">
        <v>32.1</v>
      </c>
      <c r="AI16" s="504"/>
      <c r="AJ16" s="504"/>
      <c r="AK16" s="504"/>
      <c r="AL16" s="506"/>
      <c r="AM16" s="476"/>
      <c r="AN16" s="381"/>
      <c r="AO16" s="381"/>
      <c r="AP16" s="381"/>
      <c r="AQ16" s="381"/>
      <c r="AR16" s="381"/>
      <c r="AS16" s="381"/>
      <c r="AT16" s="382"/>
      <c r="AU16" s="464"/>
      <c r="AV16" s="465"/>
      <c r="AW16" s="465"/>
      <c r="AX16" s="465"/>
      <c r="AY16" s="387" t="s">
        <v>142</v>
      </c>
      <c r="AZ16" s="388"/>
      <c r="BA16" s="388"/>
      <c r="BB16" s="388"/>
      <c r="BC16" s="388"/>
      <c r="BD16" s="388"/>
      <c r="BE16" s="388"/>
      <c r="BF16" s="388"/>
      <c r="BG16" s="388"/>
      <c r="BH16" s="388"/>
      <c r="BI16" s="388"/>
      <c r="BJ16" s="388"/>
      <c r="BK16" s="388"/>
      <c r="BL16" s="388"/>
      <c r="BM16" s="389"/>
      <c r="BN16" s="407">
        <v>54436214</v>
      </c>
      <c r="BO16" s="408"/>
      <c r="BP16" s="408"/>
      <c r="BQ16" s="408"/>
      <c r="BR16" s="408"/>
      <c r="BS16" s="408"/>
      <c r="BT16" s="408"/>
      <c r="BU16" s="409"/>
      <c r="BV16" s="407">
        <v>54869354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143</v>
      </c>
      <c r="N17" s="493"/>
      <c r="O17" s="493"/>
      <c r="P17" s="493"/>
      <c r="Q17" s="494"/>
      <c r="R17" s="495" t="s">
        <v>144</v>
      </c>
      <c r="S17" s="496"/>
      <c r="T17" s="496"/>
      <c r="U17" s="496"/>
      <c r="V17" s="497"/>
      <c r="W17" s="498" t="s">
        <v>145</v>
      </c>
      <c r="X17" s="420"/>
      <c r="Y17" s="420"/>
      <c r="Z17" s="420"/>
      <c r="AA17" s="420"/>
      <c r="AB17" s="421"/>
      <c r="AC17" s="383">
        <v>86610</v>
      </c>
      <c r="AD17" s="384"/>
      <c r="AE17" s="384"/>
      <c r="AF17" s="384"/>
      <c r="AG17" s="385"/>
      <c r="AH17" s="383">
        <v>86516</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42190283</v>
      </c>
      <c r="BO17" s="408"/>
      <c r="BP17" s="408"/>
      <c r="BQ17" s="408"/>
      <c r="BR17" s="408"/>
      <c r="BS17" s="408"/>
      <c r="BT17" s="408"/>
      <c r="BU17" s="409"/>
      <c r="BV17" s="407">
        <v>42745696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147</v>
      </c>
      <c r="C18" s="470"/>
      <c r="D18" s="470"/>
      <c r="E18" s="471"/>
      <c r="F18" s="471"/>
      <c r="G18" s="471"/>
      <c r="H18" s="471"/>
      <c r="I18" s="471"/>
      <c r="J18" s="471"/>
      <c r="K18" s="471"/>
      <c r="L18" s="472">
        <v>891.06</v>
      </c>
      <c r="M18" s="472"/>
      <c r="N18" s="472"/>
      <c r="O18" s="472"/>
      <c r="P18" s="472"/>
      <c r="Q18" s="472"/>
      <c r="R18" s="473"/>
      <c r="S18" s="473"/>
      <c r="T18" s="473"/>
      <c r="U18" s="473"/>
      <c r="V18" s="474"/>
      <c r="W18" s="488"/>
      <c r="X18" s="489"/>
      <c r="Y18" s="489"/>
      <c r="Z18" s="489"/>
      <c r="AA18" s="489"/>
      <c r="AB18" s="499"/>
      <c r="AC18" s="371">
        <v>64.599999999999994</v>
      </c>
      <c r="AD18" s="372"/>
      <c r="AE18" s="372"/>
      <c r="AF18" s="372"/>
      <c r="AG18" s="475"/>
      <c r="AH18" s="371">
        <v>63.5</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67409602</v>
      </c>
      <c r="BO18" s="408"/>
      <c r="BP18" s="408"/>
      <c r="BQ18" s="408"/>
      <c r="BR18" s="408"/>
      <c r="BS18" s="408"/>
      <c r="BT18" s="408"/>
      <c r="BU18" s="409"/>
      <c r="BV18" s="407">
        <v>67043753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149</v>
      </c>
      <c r="C19" s="470"/>
      <c r="D19" s="470"/>
      <c r="E19" s="471"/>
      <c r="F19" s="471"/>
      <c r="G19" s="471"/>
      <c r="H19" s="471"/>
      <c r="I19" s="471"/>
      <c r="J19" s="471"/>
      <c r="K19" s="471"/>
      <c r="L19" s="477">
        <v>309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83521199</v>
      </c>
      <c r="BO19" s="408"/>
      <c r="BP19" s="408"/>
      <c r="BQ19" s="408"/>
      <c r="BR19" s="408"/>
      <c r="BS19" s="408"/>
      <c r="BT19" s="408"/>
      <c r="BU19" s="409"/>
      <c r="BV19" s="407">
        <v>83373055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151</v>
      </c>
      <c r="C20" s="470"/>
      <c r="D20" s="470"/>
      <c r="E20" s="471"/>
      <c r="F20" s="471"/>
      <c r="G20" s="471"/>
      <c r="H20" s="471"/>
      <c r="I20" s="471"/>
      <c r="J20" s="471"/>
      <c r="K20" s="471"/>
      <c r="L20" s="477">
        <v>100143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151038185</v>
      </c>
      <c r="BO23" s="408"/>
      <c r="BP23" s="408"/>
      <c r="BQ23" s="408"/>
      <c r="BR23" s="408"/>
      <c r="BS23" s="408"/>
      <c r="BT23" s="408"/>
      <c r="BU23" s="409"/>
      <c r="BV23" s="407">
        <v>150312507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160</v>
      </c>
      <c r="F24" s="381"/>
      <c r="G24" s="381"/>
      <c r="H24" s="381"/>
      <c r="I24" s="381"/>
      <c r="J24" s="381"/>
      <c r="K24" s="382"/>
      <c r="L24" s="383">
        <v>1</v>
      </c>
      <c r="M24" s="384"/>
      <c r="N24" s="384"/>
      <c r="O24" s="384"/>
      <c r="P24" s="385"/>
      <c r="Q24" s="383">
        <v>10160</v>
      </c>
      <c r="R24" s="384"/>
      <c r="S24" s="384"/>
      <c r="T24" s="384"/>
      <c r="U24" s="384"/>
      <c r="V24" s="385"/>
      <c r="W24" s="449"/>
      <c r="X24" s="440"/>
      <c r="Y24" s="441"/>
      <c r="Z24" s="380" t="s">
        <v>161</v>
      </c>
      <c r="AA24" s="381"/>
      <c r="AB24" s="381"/>
      <c r="AC24" s="381"/>
      <c r="AD24" s="381"/>
      <c r="AE24" s="381"/>
      <c r="AF24" s="381"/>
      <c r="AG24" s="382"/>
      <c r="AH24" s="383">
        <v>2240</v>
      </c>
      <c r="AI24" s="384"/>
      <c r="AJ24" s="384"/>
      <c r="AK24" s="384"/>
      <c r="AL24" s="385"/>
      <c r="AM24" s="383">
        <v>6856640</v>
      </c>
      <c r="AN24" s="384"/>
      <c r="AO24" s="384"/>
      <c r="AP24" s="384"/>
      <c r="AQ24" s="384"/>
      <c r="AR24" s="385"/>
      <c r="AS24" s="383">
        <v>3061</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106143125</v>
      </c>
      <c r="BO24" s="408"/>
      <c r="BP24" s="408"/>
      <c r="BQ24" s="408"/>
      <c r="BR24" s="408"/>
      <c r="BS24" s="408"/>
      <c r="BT24" s="408"/>
      <c r="BU24" s="409"/>
      <c r="BV24" s="407">
        <v>104807371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163</v>
      </c>
      <c r="F25" s="381"/>
      <c r="G25" s="381"/>
      <c r="H25" s="381"/>
      <c r="I25" s="381"/>
      <c r="J25" s="381"/>
      <c r="K25" s="382"/>
      <c r="L25" s="383">
        <v>2</v>
      </c>
      <c r="M25" s="384"/>
      <c r="N25" s="384"/>
      <c r="O25" s="384"/>
      <c r="P25" s="385"/>
      <c r="Q25" s="383">
        <v>8250</v>
      </c>
      <c r="R25" s="384"/>
      <c r="S25" s="384"/>
      <c r="T25" s="384"/>
      <c r="U25" s="384"/>
      <c r="V25" s="385"/>
      <c r="W25" s="449"/>
      <c r="X25" s="440"/>
      <c r="Y25" s="441"/>
      <c r="Z25" s="380" t="s">
        <v>164</v>
      </c>
      <c r="AA25" s="381"/>
      <c r="AB25" s="381"/>
      <c r="AC25" s="381"/>
      <c r="AD25" s="381"/>
      <c r="AE25" s="381"/>
      <c r="AF25" s="381"/>
      <c r="AG25" s="382"/>
      <c r="AH25" s="383">
        <v>327</v>
      </c>
      <c r="AI25" s="384"/>
      <c r="AJ25" s="384"/>
      <c r="AK25" s="384"/>
      <c r="AL25" s="385"/>
      <c r="AM25" s="383">
        <v>1036263</v>
      </c>
      <c r="AN25" s="384"/>
      <c r="AO25" s="384"/>
      <c r="AP25" s="384"/>
      <c r="AQ25" s="384"/>
      <c r="AR25" s="385"/>
      <c r="AS25" s="383">
        <v>3169</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16582023</v>
      </c>
      <c r="BO25" s="403"/>
      <c r="BP25" s="403"/>
      <c r="BQ25" s="403"/>
      <c r="BR25" s="403"/>
      <c r="BS25" s="403"/>
      <c r="BT25" s="403"/>
      <c r="BU25" s="404"/>
      <c r="BV25" s="402">
        <v>15947549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166</v>
      </c>
      <c r="F26" s="381"/>
      <c r="G26" s="381"/>
      <c r="H26" s="381"/>
      <c r="I26" s="381"/>
      <c r="J26" s="381"/>
      <c r="K26" s="382"/>
      <c r="L26" s="383">
        <v>1</v>
      </c>
      <c r="M26" s="384"/>
      <c r="N26" s="384"/>
      <c r="O26" s="384"/>
      <c r="P26" s="385"/>
      <c r="Q26" s="383">
        <v>6940</v>
      </c>
      <c r="R26" s="384"/>
      <c r="S26" s="384"/>
      <c r="T26" s="384"/>
      <c r="U26" s="384"/>
      <c r="V26" s="385"/>
      <c r="W26" s="449"/>
      <c r="X26" s="440"/>
      <c r="Y26" s="441"/>
      <c r="Z26" s="380" t="s">
        <v>167</v>
      </c>
      <c r="AA26" s="462"/>
      <c r="AB26" s="462"/>
      <c r="AC26" s="462"/>
      <c r="AD26" s="462"/>
      <c r="AE26" s="462"/>
      <c r="AF26" s="462"/>
      <c r="AG26" s="463"/>
      <c r="AH26" s="383">
        <v>216</v>
      </c>
      <c r="AI26" s="384"/>
      <c r="AJ26" s="384"/>
      <c r="AK26" s="384"/>
      <c r="AL26" s="385"/>
      <c r="AM26" s="383">
        <v>670032</v>
      </c>
      <c r="AN26" s="384"/>
      <c r="AO26" s="384"/>
      <c r="AP26" s="384"/>
      <c r="AQ26" s="384"/>
      <c r="AR26" s="385"/>
      <c r="AS26" s="383">
        <v>3102</v>
      </c>
      <c r="AT26" s="384"/>
      <c r="AU26" s="384"/>
      <c r="AV26" s="384"/>
      <c r="AW26" s="384"/>
      <c r="AX26" s="386"/>
      <c r="AY26" s="416" t="s">
        <v>168</v>
      </c>
      <c r="AZ26" s="417"/>
      <c r="BA26" s="417"/>
      <c r="BB26" s="417"/>
      <c r="BC26" s="417"/>
      <c r="BD26" s="417"/>
      <c r="BE26" s="417"/>
      <c r="BF26" s="417"/>
      <c r="BG26" s="417"/>
      <c r="BH26" s="417"/>
      <c r="BI26" s="417"/>
      <c r="BJ26" s="417"/>
      <c r="BK26" s="417"/>
      <c r="BL26" s="417"/>
      <c r="BM26" s="418"/>
      <c r="BN26" s="407" t="s">
        <v>129</v>
      </c>
      <c r="BO26" s="408"/>
      <c r="BP26" s="408"/>
      <c r="BQ26" s="408"/>
      <c r="BR26" s="408"/>
      <c r="BS26" s="408"/>
      <c r="BT26" s="408"/>
      <c r="BU26" s="409"/>
      <c r="BV26" s="407" t="s">
        <v>129</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169</v>
      </c>
      <c r="F27" s="381"/>
      <c r="G27" s="381"/>
      <c r="H27" s="381"/>
      <c r="I27" s="381"/>
      <c r="J27" s="381"/>
      <c r="K27" s="382"/>
      <c r="L27" s="383">
        <v>1</v>
      </c>
      <c r="M27" s="384"/>
      <c r="N27" s="384"/>
      <c r="O27" s="384"/>
      <c r="P27" s="385"/>
      <c r="Q27" s="383">
        <v>6240</v>
      </c>
      <c r="R27" s="384"/>
      <c r="S27" s="384"/>
      <c r="T27" s="384"/>
      <c r="U27" s="384"/>
      <c r="V27" s="385"/>
      <c r="W27" s="449"/>
      <c r="X27" s="440"/>
      <c r="Y27" s="441"/>
      <c r="Z27" s="380" t="s">
        <v>170</v>
      </c>
      <c r="AA27" s="381"/>
      <c r="AB27" s="381"/>
      <c r="AC27" s="381"/>
      <c r="AD27" s="381"/>
      <c r="AE27" s="381"/>
      <c r="AF27" s="381"/>
      <c r="AG27" s="382"/>
      <c r="AH27" s="383">
        <v>23</v>
      </c>
      <c r="AI27" s="384"/>
      <c r="AJ27" s="384"/>
      <c r="AK27" s="384"/>
      <c r="AL27" s="385"/>
      <c r="AM27" s="383">
        <v>84126</v>
      </c>
      <c r="AN27" s="384"/>
      <c r="AO27" s="384"/>
      <c r="AP27" s="384"/>
      <c r="AQ27" s="384"/>
      <c r="AR27" s="385"/>
      <c r="AS27" s="383">
        <v>3658</v>
      </c>
      <c r="AT27" s="384"/>
      <c r="AU27" s="384"/>
      <c r="AV27" s="384"/>
      <c r="AW27" s="384"/>
      <c r="AX27" s="386"/>
      <c r="AY27" s="413" t="s">
        <v>171</v>
      </c>
      <c r="AZ27" s="414"/>
      <c r="BA27" s="414"/>
      <c r="BB27" s="414"/>
      <c r="BC27" s="414"/>
      <c r="BD27" s="414"/>
      <c r="BE27" s="414"/>
      <c r="BF27" s="414"/>
      <c r="BG27" s="414"/>
      <c r="BH27" s="414"/>
      <c r="BI27" s="414"/>
      <c r="BJ27" s="414"/>
      <c r="BK27" s="414"/>
      <c r="BL27" s="414"/>
      <c r="BM27" s="415"/>
      <c r="BN27" s="410">
        <v>1500000</v>
      </c>
      <c r="BO27" s="411"/>
      <c r="BP27" s="411"/>
      <c r="BQ27" s="411"/>
      <c r="BR27" s="411"/>
      <c r="BS27" s="411"/>
      <c r="BT27" s="411"/>
      <c r="BU27" s="412"/>
      <c r="BV27" s="410">
        <v>1500000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172</v>
      </c>
      <c r="F28" s="381"/>
      <c r="G28" s="381"/>
      <c r="H28" s="381"/>
      <c r="I28" s="381"/>
      <c r="J28" s="381"/>
      <c r="K28" s="382"/>
      <c r="L28" s="383">
        <v>1</v>
      </c>
      <c r="M28" s="384"/>
      <c r="N28" s="384"/>
      <c r="O28" s="384"/>
      <c r="P28" s="385"/>
      <c r="Q28" s="383">
        <v>5630</v>
      </c>
      <c r="R28" s="384"/>
      <c r="S28" s="384"/>
      <c r="T28" s="384"/>
      <c r="U28" s="384"/>
      <c r="V28" s="385"/>
      <c r="W28" s="449"/>
      <c r="X28" s="440"/>
      <c r="Y28" s="441"/>
      <c r="Z28" s="380" t="s">
        <v>173</v>
      </c>
      <c r="AA28" s="381"/>
      <c r="AB28" s="381"/>
      <c r="AC28" s="381"/>
      <c r="AD28" s="381"/>
      <c r="AE28" s="381"/>
      <c r="AF28" s="381"/>
      <c r="AG28" s="382"/>
      <c r="AH28" s="383" t="s">
        <v>129</v>
      </c>
      <c r="AI28" s="384"/>
      <c r="AJ28" s="384"/>
      <c r="AK28" s="384"/>
      <c r="AL28" s="385"/>
      <c r="AM28" s="383" t="s">
        <v>129</v>
      </c>
      <c r="AN28" s="384"/>
      <c r="AO28" s="384"/>
      <c r="AP28" s="384"/>
      <c r="AQ28" s="384"/>
      <c r="AR28" s="385"/>
      <c r="AS28" s="383" t="s">
        <v>129</v>
      </c>
      <c r="AT28" s="384"/>
      <c r="AU28" s="384"/>
      <c r="AV28" s="384"/>
      <c r="AW28" s="384"/>
      <c r="AX28" s="386"/>
      <c r="AY28" s="390" t="s">
        <v>174</v>
      </c>
      <c r="AZ28" s="391"/>
      <c r="BA28" s="391"/>
      <c r="BB28" s="392"/>
      <c r="BC28" s="399" t="s">
        <v>41</v>
      </c>
      <c r="BD28" s="400"/>
      <c r="BE28" s="400"/>
      <c r="BF28" s="400"/>
      <c r="BG28" s="400"/>
      <c r="BH28" s="400"/>
      <c r="BI28" s="400"/>
      <c r="BJ28" s="400"/>
      <c r="BK28" s="400"/>
      <c r="BL28" s="400"/>
      <c r="BM28" s="401"/>
      <c r="BN28" s="402">
        <v>3898020</v>
      </c>
      <c r="BO28" s="403"/>
      <c r="BP28" s="403"/>
      <c r="BQ28" s="403"/>
      <c r="BR28" s="403"/>
      <c r="BS28" s="403"/>
      <c r="BT28" s="403"/>
      <c r="BU28" s="404"/>
      <c r="BV28" s="402">
        <v>7132221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175</v>
      </c>
      <c r="F29" s="381"/>
      <c r="G29" s="381"/>
      <c r="H29" s="381"/>
      <c r="I29" s="381"/>
      <c r="J29" s="381"/>
      <c r="K29" s="382"/>
      <c r="L29" s="383">
        <v>32</v>
      </c>
      <c r="M29" s="384"/>
      <c r="N29" s="384"/>
      <c r="O29" s="384"/>
      <c r="P29" s="385"/>
      <c r="Q29" s="383">
        <v>5260</v>
      </c>
      <c r="R29" s="384"/>
      <c r="S29" s="384"/>
      <c r="T29" s="384"/>
      <c r="U29" s="384"/>
      <c r="V29" s="385"/>
      <c r="W29" s="450"/>
      <c r="X29" s="451"/>
      <c r="Y29" s="452"/>
      <c r="Z29" s="380" t="s">
        <v>176</v>
      </c>
      <c r="AA29" s="381"/>
      <c r="AB29" s="381"/>
      <c r="AC29" s="381"/>
      <c r="AD29" s="381"/>
      <c r="AE29" s="381"/>
      <c r="AF29" s="381"/>
      <c r="AG29" s="382"/>
      <c r="AH29" s="383">
        <v>2263</v>
      </c>
      <c r="AI29" s="384"/>
      <c r="AJ29" s="384"/>
      <c r="AK29" s="384"/>
      <c r="AL29" s="385"/>
      <c r="AM29" s="383">
        <v>6940766</v>
      </c>
      <c r="AN29" s="384"/>
      <c r="AO29" s="384"/>
      <c r="AP29" s="384"/>
      <c r="AQ29" s="384"/>
      <c r="AR29" s="385"/>
      <c r="AS29" s="383">
        <v>3067</v>
      </c>
      <c r="AT29" s="384"/>
      <c r="AU29" s="384"/>
      <c r="AV29" s="384"/>
      <c r="AW29" s="384"/>
      <c r="AX29" s="386"/>
      <c r="AY29" s="393"/>
      <c r="AZ29" s="394"/>
      <c r="BA29" s="394"/>
      <c r="BB29" s="395"/>
      <c r="BC29" s="387" t="s">
        <v>177</v>
      </c>
      <c r="BD29" s="388"/>
      <c r="BE29" s="388"/>
      <c r="BF29" s="388"/>
      <c r="BG29" s="388"/>
      <c r="BH29" s="388"/>
      <c r="BI29" s="388"/>
      <c r="BJ29" s="388"/>
      <c r="BK29" s="388"/>
      <c r="BL29" s="388"/>
      <c r="BM29" s="389"/>
      <c r="BN29" s="407">
        <v>829409</v>
      </c>
      <c r="BO29" s="408"/>
      <c r="BP29" s="408"/>
      <c r="BQ29" s="408"/>
      <c r="BR29" s="408"/>
      <c r="BS29" s="408"/>
      <c r="BT29" s="408"/>
      <c r="BU29" s="409"/>
      <c r="BV29" s="407">
        <v>829391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178</v>
      </c>
      <c r="X30" s="460"/>
      <c r="Y30" s="460"/>
      <c r="Z30" s="460"/>
      <c r="AA30" s="460"/>
      <c r="AB30" s="460"/>
      <c r="AC30" s="460"/>
      <c r="AD30" s="460"/>
      <c r="AE30" s="460"/>
      <c r="AF30" s="460"/>
      <c r="AG30" s="461"/>
      <c r="AH30" s="371">
        <v>96.6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10142122</v>
      </c>
      <c r="BO30" s="411"/>
      <c r="BP30" s="411"/>
      <c r="BQ30" s="411"/>
      <c r="BR30" s="411"/>
      <c r="BS30" s="411"/>
      <c r="BT30" s="411"/>
      <c r="BU30" s="412"/>
      <c r="BV30" s="410">
        <v>10149979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185</v>
      </c>
      <c r="D33" s="370"/>
      <c r="E33" s="369" t="s">
        <v>186</v>
      </c>
      <c r="F33" s="369"/>
      <c r="G33" s="369"/>
      <c r="H33" s="369"/>
      <c r="I33" s="369"/>
      <c r="J33" s="369"/>
      <c r="K33" s="369"/>
      <c r="L33" s="369"/>
      <c r="M33" s="369"/>
      <c r="N33" s="369"/>
      <c r="O33" s="369"/>
      <c r="P33" s="369"/>
      <c r="Q33" s="369"/>
      <c r="R33" s="369"/>
      <c r="S33" s="369"/>
      <c r="T33" s="195"/>
      <c r="U33" s="370" t="s">
        <v>185</v>
      </c>
      <c r="V33" s="370"/>
      <c r="W33" s="369" t="s">
        <v>186</v>
      </c>
      <c r="X33" s="369"/>
      <c r="Y33" s="369"/>
      <c r="Z33" s="369"/>
      <c r="AA33" s="369"/>
      <c r="AB33" s="369"/>
      <c r="AC33" s="369"/>
      <c r="AD33" s="369"/>
      <c r="AE33" s="369"/>
      <c r="AF33" s="369"/>
      <c r="AG33" s="369"/>
      <c r="AH33" s="369"/>
      <c r="AI33" s="369"/>
      <c r="AJ33" s="369"/>
      <c r="AK33" s="369"/>
      <c r="AL33" s="195"/>
      <c r="AM33" s="370" t="s">
        <v>185</v>
      </c>
      <c r="AN33" s="370"/>
      <c r="AO33" s="369" t="s">
        <v>186</v>
      </c>
      <c r="AP33" s="369"/>
      <c r="AQ33" s="369"/>
      <c r="AR33" s="369"/>
      <c r="AS33" s="369"/>
      <c r="AT33" s="369"/>
      <c r="AU33" s="369"/>
      <c r="AV33" s="369"/>
      <c r="AW33" s="369"/>
      <c r="AX33" s="369"/>
      <c r="AY33" s="369"/>
      <c r="AZ33" s="369"/>
      <c r="BA33" s="369"/>
      <c r="BB33" s="369"/>
      <c r="BC33" s="369"/>
      <c r="BD33" s="196"/>
      <c r="BE33" s="369" t="s">
        <v>187</v>
      </c>
      <c r="BF33" s="369"/>
      <c r="BG33" s="369" t="s">
        <v>188</v>
      </c>
      <c r="BH33" s="369"/>
      <c r="BI33" s="369"/>
      <c r="BJ33" s="369"/>
      <c r="BK33" s="369"/>
      <c r="BL33" s="369"/>
      <c r="BM33" s="369"/>
      <c r="BN33" s="369"/>
      <c r="BO33" s="369"/>
      <c r="BP33" s="369"/>
      <c r="BQ33" s="369"/>
      <c r="BR33" s="369"/>
      <c r="BS33" s="369"/>
      <c r="BT33" s="369"/>
      <c r="BU33" s="369"/>
      <c r="BV33" s="196"/>
      <c r="BW33" s="370" t="s">
        <v>187</v>
      </c>
      <c r="BX33" s="370"/>
      <c r="BY33" s="369" t="s">
        <v>189</v>
      </c>
      <c r="BZ33" s="369"/>
      <c r="CA33" s="369"/>
      <c r="CB33" s="369"/>
      <c r="CC33" s="369"/>
      <c r="CD33" s="369"/>
      <c r="CE33" s="369"/>
      <c r="CF33" s="369"/>
      <c r="CG33" s="369"/>
      <c r="CH33" s="369"/>
      <c r="CI33" s="369"/>
      <c r="CJ33" s="369"/>
      <c r="CK33" s="369"/>
      <c r="CL33" s="369"/>
      <c r="CM33" s="369"/>
      <c r="CN33" s="195"/>
      <c r="CO33" s="370" t="s">
        <v>185</v>
      </c>
      <c r="CP33" s="370"/>
      <c r="CQ33" s="369" t="s">
        <v>190</v>
      </c>
      <c r="CR33" s="369"/>
      <c r="CS33" s="369"/>
      <c r="CT33" s="369"/>
      <c r="CU33" s="369"/>
      <c r="CV33" s="369"/>
      <c r="CW33" s="369"/>
      <c r="CX33" s="369"/>
      <c r="CY33" s="369"/>
      <c r="CZ33" s="369"/>
      <c r="DA33" s="369"/>
      <c r="DB33" s="369"/>
      <c r="DC33" s="369"/>
      <c r="DD33" s="369"/>
      <c r="DE33" s="369"/>
      <c r="DF33" s="195"/>
      <c r="DG33" s="368" t="s">
        <v>191</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IF('各会計、関係団体の財政状況及び健全化判断比率'!B32="","",'各会計、関係団体の財政状況及び健全化判断比率'!B32)</f>
        <v>下水道事業会計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IF('各会計、関係団体の財政状況及び健全化判断比率'!B34="","",'各会計、関係団体の財政状況及び健全化判断比率'!B34)</f>
        <v>と畜場事業特別会計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寺泊老人ホーム組合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一般財団法人長岡産業交流会館</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診療所事業特別会計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国民健康保険寺泊診療所事業特別会計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IF('各会計、関係団体の財政状況及び健全化判断比率'!B33="","",'各会計、関係団体の財政状況及び健全化判断比率'!B33)</f>
        <v>水道事業会計</v>
      </c>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IF('各会計、関係団体の財政状況及び健全化判断比率'!B35="","",'各会計、関係団体の財政状況及び健全化判断比率'!B35)</f>
        <v>浄化槽整備事業特別会計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魚沼地区障害福祉組合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公益財団法人長岡市勤労者福祉サービスセンター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11</v>
      </c>
      <c r="BF36" s="366"/>
      <c r="BG36" s="365" t="str">
        <f>IF('各会計、関係団体の財政状況及び健全化判断比率'!B36="","",'各会計、関係団体の財政状況及び健全化判断比率'!B36)</f>
        <v>簡易水道事業特別会計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新潟県中越福祉事務組合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公益財団法人長岡市米百俵財団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介護保険事業特別会計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三条・燕・西蒲・南蒲広域養護老人ホーム施設組合</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公益財団法人長岡市スポーツ協会</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新潟県市町村総合事務組合
　【一般会計】</v>
      </c>
      <c r="BZ38" s="365"/>
      <c r="CA38" s="365"/>
      <c r="CB38" s="365"/>
      <c r="CC38" s="365"/>
      <c r="CD38" s="365"/>
      <c r="CE38" s="365"/>
      <c r="CF38" s="365"/>
      <c r="CG38" s="365"/>
      <c r="CH38" s="365"/>
      <c r="CI38" s="365"/>
      <c r="CJ38" s="365"/>
      <c r="CK38" s="365"/>
      <c r="CL38" s="365"/>
      <c r="CM38" s="365"/>
      <c r="CN38" s="193"/>
      <c r="CO38" s="366">
        <f t="shared" si="3"/>
        <v>26</v>
      </c>
      <c r="CP38" s="366"/>
      <c r="CQ38" s="365" t="str">
        <f>IF('各会計、関係団体の財政状況及び健全化判断比率'!BS11="","",'各会計、関係団体の財政状況及び健全化判断比率'!BS11)</f>
        <v>公益財団法人長岡市芸術文化振興財団</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17</v>
      </c>
      <c r="BX39" s="366"/>
      <c r="BY39" s="365" t="str">
        <f>IF('各会計、関係団体の財政状況及び健全化判断比率'!B73="","",'各会計、関係団体の財政状況及び健全化判断比率'!B73)</f>
        <v>新潟県市町村総合事務組合
　【職員退職手当支給事業特別会計】</v>
      </c>
      <c r="BZ39" s="365"/>
      <c r="CA39" s="365"/>
      <c r="CB39" s="365"/>
      <c r="CC39" s="365"/>
      <c r="CD39" s="365"/>
      <c r="CE39" s="365"/>
      <c r="CF39" s="365"/>
      <c r="CG39" s="365"/>
      <c r="CH39" s="365"/>
      <c r="CI39" s="365"/>
      <c r="CJ39" s="365"/>
      <c r="CK39" s="365"/>
      <c r="CL39" s="365"/>
      <c r="CM39" s="365"/>
      <c r="CN39" s="193"/>
      <c r="CO39" s="366">
        <f t="shared" si="3"/>
        <v>27</v>
      </c>
      <c r="CP39" s="366"/>
      <c r="CQ39" s="365" t="str">
        <f>IF('各会計、関係団体の財政状況及び健全化判断比率'!BS12="","",'各会計、関係団体の財政状況及び健全化判断比率'!BS12)</f>
        <v>公益財団法人長岡市国際交流協会</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18</v>
      </c>
      <c r="BX40" s="366"/>
      <c r="BY40" s="365" t="str">
        <f>IF('各会計、関係団体の財政状況及び健全化判断比率'!B74="","",'各会計、関係団体の財政状況及び健全化判断比率'!B74)</f>
        <v>新潟県市町村総合事務組合
　【消防団員等公務災害補償事業特別会計】</v>
      </c>
      <c r="BZ40" s="365"/>
      <c r="CA40" s="365"/>
      <c r="CB40" s="365"/>
      <c r="CC40" s="365"/>
      <c r="CD40" s="365"/>
      <c r="CE40" s="365"/>
      <c r="CF40" s="365"/>
      <c r="CG40" s="365"/>
      <c r="CH40" s="365"/>
      <c r="CI40" s="365"/>
      <c r="CJ40" s="365"/>
      <c r="CK40" s="365"/>
      <c r="CL40" s="365"/>
      <c r="CM40" s="365"/>
      <c r="CN40" s="193"/>
      <c r="CO40" s="366">
        <f t="shared" si="3"/>
        <v>28</v>
      </c>
      <c r="CP40" s="366"/>
      <c r="CQ40" s="365" t="str">
        <f>IF('各会計、関係団体の財政状況及び健全化判断比率'!BS13="","",'各会計、関係団体の財政状況及び健全化判断比率'!BS13)</f>
        <v>長岡ニュータウン・センター株式会社</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19</v>
      </c>
      <c r="BX41" s="366"/>
      <c r="BY41" s="365" t="str">
        <f>IF('各会計、関係団体の財政状況及び健全化判断比率'!B75="","",'各会計、関係団体の財政状況及び健全化判断比率'!B75)</f>
        <v>新潟県市町村総合事務組合
　【消防賞じゅつ金支給事業特別会計】</v>
      </c>
      <c r="BZ41" s="365"/>
      <c r="CA41" s="365"/>
      <c r="CB41" s="365"/>
      <c r="CC41" s="365"/>
      <c r="CD41" s="365"/>
      <c r="CE41" s="365"/>
      <c r="CF41" s="365"/>
      <c r="CG41" s="365"/>
      <c r="CH41" s="365"/>
      <c r="CI41" s="365"/>
      <c r="CJ41" s="365"/>
      <c r="CK41" s="365"/>
      <c r="CL41" s="365"/>
      <c r="CM41" s="365"/>
      <c r="CN41" s="193"/>
      <c r="CO41" s="366">
        <f t="shared" si="3"/>
        <v>29</v>
      </c>
      <c r="CP41" s="366"/>
      <c r="CQ41" s="365" t="str">
        <f>IF('各会計、関係団体の財政状況及び健全化判断比率'!BS14="","",'各会計、関係団体の財政状況及び健全化判断比率'!BS14)</f>
        <v>長岡地域土地開発公社</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20</v>
      </c>
      <c r="BX42" s="366"/>
      <c r="BY42" s="365" t="str">
        <f>IF('各会計、関係団体の財政状況及び健全化判断比率'!B76="","",'各会計、関係団体の財政状況及び健全化判断比率'!B76)</f>
        <v>新潟県市町村総合事務組合
　【非常勤職員公務災害補償等特別会計】</v>
      </c>
      <c r="BZ42" s="365"/>
      <c r="CA42" s="365"/>
      <c r="CB42" s="365"/>
      <c r="CC42" s="365"/>
      <c r="CD42" s="365"/>
      <c r="CE42" s="365"/>
      <c r="CF42" s="365"/>
      <c r="CG42" s="365"/>
      <c r="CH42" s="365"/>
      <c r="CI42" s="365"/>
      <c r="CJ42" s="365"/>
      <c r="CK42" s="365"/>
      <c r="CL42" s="365"/>
      <c r="CM42" s="365"/>
      <c r="CN42" s="193"/>
      <c r="CO42" s="366">
        <f t="shared" si="3"/>
        <v>30</v>
      </c>
      <c r="CP42" s="366"/>
      <c r="CQ42" s="365" t="str">
        <f>IF('各会計、関係団体の財政状況及び健全化判断比率'!BS15="","",'各会計、関係団体の財政状況及び健全化判断比率'!BS15)</f>
        <v>株式会社山古志観光開発公社</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21</v>
      </c>
      <c r="BX43" s="366"/>
      <c r="BY43" s="365" t="str">
        <f>IF('各会計、関係団体の財政状況及び健全化判断比率'!B77="","",'各会計、関係団体の財政状況及び健全化判断比率'!B77)</f>
        <v>新潟県市町村総合事務組合
　【交通災害共済事業特別会計】</v>
      </c>
      <c r="BZ43" s="365"/>
      <c r="CA43" s="365"/>
      <c r="CB43" s="365"/>
      <c r="CC43" s="365"/>
      <c r="CD43" s="365"/>
      <c r="CE43" s="365"/>
      <c r="CF43" s="365"/>
      <c r="CG43" s="365"/>
      <c r="CH43" s="365"/>
      <c r="CI43" s="365"/>
      <c r="CJ43" s="365"/>
      <c r="CK43" s="365"/>
      <c r="CL43" s="365"/>
      <c r="CM43" s="365"/>
      <c r="CN43" s="193"/>
      <c r="CO43" s="366">
        <f t="shared" si="3"/>
        <v>31</v>
      </c>
      <c r="CP43" s="366"/>
      <c r="CQ43" s="365" t="str">
        <f>IF('各会計、関係団体の財政状況及び健全化判断比率'!BS16="","",'各会計、関係団体の財政状況及び健全化判断比率'!BS16)</f>
        <v>公益財団法人山の暮らし再生機構</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196</v>
      </c>
    </row>
    <row r="50" spans="5:5" x14ac:dyDescent="0.15">
      <c r="E50" s="167" t="s">
        <v>197</v>
      </c>
    </row>
    <row r="51" spans="5:5" x14ac:dyDescent="0.15">
      <c r="E51" s="167" t="s">
        <v>198</v>
      </c>
    </row>
    <row r="52" spans="5:5" x14ac:dyDescent="0.15">
      <c r="E52" s="167" t="s">
        <v>199</v>
      </c>
    </row>
    <row r="53" spans="5:5" x14ac:dyDescent="0.15">
      <c r="E53" s="167" t="s">
        <v>200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cCH7I2KxNWmcv78HEgLcj2kUbv9KcRW9oNmDZ9ML670URNkVChZxrS1ZVpH4jhS3mdXjsyIomTQQF57GxV25w==" saltValue="PElyJh18uLkQgwSib6N2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186" t="s">
        <v>551</v>
      </c>
      <c r="D34" s="1186"/>
      <c r="E34" s="1187"/>
      <c r="F34" s="32">
        <v>8.9600000000000009</v>
      </c>
      <c r="G34" s="33">
        <v>9.26</v>
      </c>
      <c r="H34" s="33">
        <v>9.4700000000000006</v>
      </c>
      <c r="I34" s="33">
        <v>10.09</v>
      </c>
      <c r="J34" s="34">
        <v>9.6</v>
      </c>
      <c r="K34" s="22"/>
      <c r="L34" s="22"/>
      <c r="M34" s="22"/>
      <c r="N34" s="22"/>
      <c r="O34" s="22"/>
      <c r="P34" s="22"/>
    </row>
    <row r="35" spans="1:16" ht="39" customHeight="1" x14ac:dyDescent="0.15">
      <c r="A35" s="22"/>
      <c r="B35" s="35"/>
      <c r="C35" s="1180" t="s">
        <v>552</v>
      </c>
      <c r="D35" s="1181"/>
      <c r="E35" s="1182"/>
      <c r="F35" s="36">
        <v>0.22</v>
      </c>
      <c r="G35" s="37">
        <v>0.41</v>
      </c>
      <c r="H35" s="37">
        <v>0.68</v>
      </c>
      <c r="I35" s="37">
        <v>0.8</v>
      </c>
      <c r="J35" s="38">
        <v>1</v>
      </c>
      <c r="K35" s="22"/>
      <c r="L35" s="22"/>
      <c r="M35" s="22"/>
      <c r="N35" s="22"/>
      <c r="O35" s="22"/>
      <c r="P35" s="22"/>
    </row>
    <row r="36" spans="1:16" ht="39" customHeight="1" x14ac:dyDescent="0.15">
      <c r="A36" s="22"/>
      <c r="B36" s="35"/>
      <c r="C36" s="1180" t="s">
        <v>553</v>
      </c>
      <c r="D36" s="1181"/>
      <c r="E36" s="1182"/>
      <c r="F36" s="36">
        <v>0.79</v>
      </c>
      <c r="G36" s="37">
        <v>1.04</v>
      </c>
      <c r="H36" s="37">
        <v>1.57</v>
      </c>
      <c r="I36" s="37">
        <v>1.36</v>
      </c>
      <c r="J36" s="38">
        <v>0.85</v>
      </c>
      <c r="K36" s="22"/>
      <c r="L36" s="22"/>
      <c r="M36" s="22"/>
      <c r="N36" s="22"/>
      <c r="O36" s="22"/>
      <c r="P36" s="22"/>
    </row>
    <row r="37" spans="1:16" ht="39" customHeight="1" x14ac:dyDescent="0.15">
      <c r="A37" s="22"/>
      <c r="B37" s="35"/>
      <c r="C37" s="1180" t="s">
        <v>554</v>
      </c>
      <c r="D37" s="1181"/>
      <c r="E37" s="1182"/>
      <c r="F37" s="36">
        <v>0.51</v>
      </c>
      <c r="G37" s="37">
        <v>0.33</v>
      </c>
      <c r="H37" s="37">
        <v>0.59</v>
      </c>
      <c r="I37" s="37">
        <v>0.25</v>
      </c>
      <c r="J37" s="38">
        <v>0.75</v>
      </c>
      <c r="K37" s="22"/>
      <c r="L37" s="22"/>
      <c r="M37" s="22"/>
      <c r="N37" s="22"/>
      <c r="O37" s="22"/>
      <c r="P37" s="22"/>
    </row>
    <row r="38" spans="1:16" ht="39" customHeight="1" x14ac:dyDescent="0.15">
      <c r="A38" s="22"/>
      <c r="B38" s="35"/>
      <c r="C38" s="1180" t="s">
        <v>555</v>
      </c>
      <c r="D38" s="1181"/>
      <c r="E38" s="1182"/>
      <c r="F38" s="36">
        <v>3.75</v>
      </c>
      <c r="G38" s="37">
        <v>3.39</v>
      </c>
      <c r="H38" s="37">
        <v>4.1900000000000004</v>
      </c>
      <c r="I38" s="37">
        <v>2.0299999999999998</v>
      </c>
      <c r="J38" s="38">
        <v>0.56999999999999995</v>
      </c>
      <c r="K38" s="22"/>
      <c r="L38" s="22"/>
      <c r="M38" s="22"/>
      <c r="N38" s="22"/>
      <c r="O38" s="22"/>
      <c r="P38" s="22"/>
    </row>
    <row r="39" spans="1:16" ht="39" customHeight="1" x14ac:dyDescent="0.15">
      <c r="A39" s="22"/>
      <c r="B39" s="35"/>
      <c r="C39" s="1180" t="s">
        <v>556</v>
      </c>
      <c r="D39" s="1181"/>
      <c r="E39" s="1182"/>
      <c r="F39" s="36">
        <v>0</v>
      </c>
      <c r="G39" s="37">
        <v>0</v>
      </c>
      <c r="H39" s="37">
        <v>0</v>
      </c>
      <c r="I39" s="37">
        <v>0</v>
      </c>
      <c r="J39" s="38">
        <v>0</v>
      </c>
      <c r="K39" s="22"/>
      <c r="L39" s="22"/>
      <c r="M39" s="22"/>
      <c r="N39" s="22"/>
      <c r="O39" s="22"/>
      <c r="P39" s="22"/>
    </row>
    <row r="40" spans="1:16" ht="39" customHeight="1" x14ac:dyDescent="0.15">
      <c r="A40" s="22"/>
      <c r="B40" s="35"/>
      <c r="C40" s="1180" t="s">
        <v>557</v>
      </c>
      <c r="D40" s="1181"/>
      <c r="E40" s="1182"/>
      <c r="F40" s="36">
        <v>0</v>
      </c>
      <c r="G40" s="37">
        <v>0</v>
      </c>
      <c r="H40" s="37">
        <v>0</v>
      </c>
      <c r="I40" s="37">
        <v>0</v>
      </c>
      <c r="J40" s="38">
        <v>0</v>
      </c>
      <c r="K40" s="22"/>
      <c r="L40" s="22"/>
      <c r="M40" s="22"/>
      <c r="N40" s="22"/>
      <c r="O40" s="22"/>
      <c r="P40" s="22"/>
    </row>
    <row r="41" spans="1:16" ht="39" customHeight="1" x14ac:dyDescent="0.15">
      <c r="A41" s="22"/>
      <c r="B41" s="35"/>
      <c r="C41" s="1180" t="s">
        <v>558</v>
      </c>
      <c r="D41" s="1181"/>
      <c r="E41" s="1182"/>
      <c r="F41" s="36">
        <v>0</v>
      </c>
      <c r="G41" s="37">
        <v>0</v>
      </c>
      <c r="H41" s="37">
        <v>0</v>
      </c>
      <c r="I41" s="37">
        <v>0</v>
      </c>
      <c r="J41" s="38">
        <v>0</v>
      </c>
      <c r="K41" s="22"/>
      <c r="L41" s="22"/>
      <c r="M41" s="22"/>
      <c r="N41" s="22"/>
      <c r="O41" s="22"/>
      <c r="P41" s="22"/>
    </row>
    <row r="42" spans="1:16" ht="39" customHeight="1" x14ac:dyDescent="0.15">
      <c r="A42" s="22"/>
      <c r="B42" s="39"/>
      <c r="C42" s="1180" t="s">
        <v>559</v>
      </c>
      <c r="D42" s="1181"/>
      <c r="E42" s="1182"/>
      <c r="F42" s="36" t="s">
        <v>500</v>
      </c>
      <c r="G42" s="37" t="s">
        <v>500</v>
      </c>
      <c r="H42" s="37" t="s">
        <v>500</v>
      </c>
      <c r="I42" s="37" t="s">
        <v>500</v>
      </c>
      <c r="J42" s="38" t="s">
        <v>500</v>
      </c>
      <c r="K42" s="22"/>
      <c r="L42" s="22"/>
      <c r="M42" s="22"/>
      <c r="N42" s="22"/>
      <c r="O42" s="22"/>
      <c r="P42" s="22"/>
    </row>
    <row r="43" spans="1:16" ht="39" customHeight="1" thickBot="1" x14ac:dyDescent="0.2">
      <c r="A43" s="22"/>
      <c r="B43" s="40"/>
      <c r="C43" s="1183" t="s">
        <v>560</v>
      </c>
      <c r="D43" s="1184"/>
      <c r="E43" s="1185"/>
      <c r="F43" s="41">
        <v>0.22</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YTTTFw2W5dVXlro5+vLpYySp6Q/1ejqzFVhNpd9vuN1K95l1NCX9M5bgdX2C9lP9jzdJlkSdKqClcd5HN8Oiw==" saltValue="lYrPVsz/KePiUbPL1omb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16275</v>
      </c>
      <c r="L45" s="60">
        <v>16469</v>
      </c>
      <c r="M45" s="60">
        <v>15781</v>
      </c>
      <c r="N45" s="60">
        <v>15409</v>
      </c>
      <c r="O45" s="61">
        <v>14694</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500</v>
      </c>
      <c r="L46" s="64" t="s">
        <v>500</v>
      </c>
      <c r="M46" s="64" t="s">
        <v>500</v>
      </c>
      <c r="N46" s="64" t="s">
        <v>500</v>
      </c>
      <c r="O46" s="65" t="s">
        <v>500</v>
      </c>
      <c r="P46" s="48"/>
      <c r="Q46" s="48"/>
      <c r="R46" s="48"/>
      <c r="S46" s="48"/>
      <c r="T46" s="48"/>
      <c r="U46" s="48"/>
    </row>
    <row r="47" spans="1:21" ht="30.75" customHeight="1" x14ac:dyDescent="0.15">
      <c r="A47" s="48"/>
      <c r="B47" s="1198"/>
      <c r="C47" s="1199"/>
      <c r="D47" s="62"/>
      <c r="E47" s="1190" t="s">
        <v>13</v>
      </c>
      <c r="F47" s="1190"/>
      <c r="G47" s="1190"/>
      <c r="H47" s="1190"/>
      <c r="I47" s="1190"/>
      <c r="J47" s="1191"/>
      <c r="K47" s="63">
        <v>83</v>
      </c>
      <c r="L47" s="64">
        <v>83</v>
      </c>
      <c r="M47" s="64">
        <v>83</v>
      </c>
      <c r="N47" s="64">
        <v>50</v>
      </c>
      <c r="O47" s="65" t="s">
        <v>500</v>
      </c>
      <c r="P47" s="48"/>
      <c r="Q47" s="48"/>
      <c r="R47" s="48"/>
      <c r="S47" s="48"/>
      <c r="T47" s="48"/>
      <c r="U47" s="48"/>
    </row>
    <row r="48" spans="1:21" ht="30.75" customHeight="1" x14ac:dyDescent="0.15">
      <c r="A48" s="48"/>
      <c r="B48" s="1198"/>
      <c r="C48" s="1199"/>
      <c r="D48" s="62"/>
      <c r="E48" s="1190" t="s">
        <v>14</v>
      </c>
      <c r="F48" s="1190"/>
      <c r="G48" s="1190"/>
      <c r="H48" s="1190"/>
      <c r="I48" s="1190"/>
      <c r="J48" s="1191"/>
      <c r="K48" s="63">
        <v>5179</v>
      </c>
      <c r="L48" s="64">
        <v>3440</v>
      </c>
      <c r="M48" s="64">
        <v>3043</v>
      </c>
      <c r="N48" s="64">
        <v>2840</v>
      </c>
      <c r="O48" s="65">
        <v>2577</v>
      </c>
      <c r="P48" s="48"/>
      <c r="Q48" s="48"/>
      <c r="R48" s="48"/>
      <c r="S48" s="48"/>
      <c r="T48" s="48"/>
      <c r="U48" s="48"/>
    </row>
    <row r="49" spans="1:21" ht="30.75" customHeight="1" x14ac:dyDescent="0.15">
      <c r="A49" s="48"/>
      <c r="B49" s="1198"/>
      <c r="C49" s="1199"/>
      <c r="D49" s="62"/>
      <c r="E49" s="1190" t="s">
        <v>15</v>
      </c>
      <c r="F49" s="1190"/>
      <c r="G49" s="1190"/>
      <c r="H49" s="1190"/>
      <c r="I49" s="1190"/>
      <c r="J49" s="1191"/>
      <c r="K49" s="63">
        <v>1</v>
      </c>
      <c r="L49" s="64">
        <v>1</v>
      </c>
      <c r="M49" s="64">
        <v>1</v>
      </c>
      <c r="N49" s="64">
        <v>1</v>
      </c>
      <c r="O49" s="65">
        <v>1</v>
      </c>
      <c r="P49" s="48"/>
      <c r="Q49" s="48"/>
      <c r="R49" s="48"/>
      <c r="S49" s="48"/>
      <c r="T49" s="48"/>
      <c r="U49" s="48"/>
    </row>
    <row r="50" spans="1:21" ht="30.75" customHeight="1" x14ac:dyDescent="0.15">
      <c r="A50" s="48"/>
      <c r="B50" s="1198"/>
      <c r="C50" s="1199"/>
      <c r="D50" s="62"/>
      <c r="E50" s="1190" t="s">
        <v>16</v>
      </c>
      <c r="F50" s="1190"/>
      <c r="G50" s="1190"/>
      <c r="H50" s="1190"/>
      <c r="I50" s="1190"/>
      <c r="J50" s="1191"/>
      <c r="K50" s="63">
        <v>287</v>
      </c>
      <c r="L50" s="64">
        <v>282</v>
      </c>
      <c r="M50" s="64">
        <v>273</v>
      </c>
      <c r="N50" s="64">
        <v>187</v>
      </c>
      <c r="O50" s="65">
        <v>166</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v>0</v>
      </c>
      <c r="M51" s="64">
        <v>0</v>
      </c>
      <c r="N51" s="64" t="s">
        <v>500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14459</v>
      </c>
      <c r="L52" s="64">
        <v>14721</v>
      </c>
      <c r="M52" s="64">
        <v>14735</v>
      </c>
      <c r="N52" s="64">
        <v>14683</v>
      </c>
      <c r="O52" s="65">
        <v>14089</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7366</v>
      </c>
      <c r="L53" s="69">
        <v>5554</v>
      </c>
      <c r="M53" s="69">
        <v>4446</v>
      </c>
      <c r="N53" s="69">
        <v>3804</v>
      </c>
      <c r="O53" s="70">
        <v>3349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Zbw3/Jis4/El/N3dDMCJUrbVbzffjHrJRLKA4WdgAVsp5ytHGqJXzEf2vdluoARPrRw/chfwp7rSZZC3TJj8Q==" saltValue="xoRXVMu3FTEv08sRW8fL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542</v>
      </c>
      <c r="J40" s="79" t="s">
        <v>543</v>
      </c>
      <c r="K40" s="79" t="s">
        <v>544</v>
      </c>
      <c r="L40" s="79" t="s">
        <v>545</v>
      </c>
      <c r="M40" s="80" t="s">
        <v>546</v>
      </c>
    </row>
    <row r="41" spans="2:13" ht="27.75" customHeight="1" x14ac:dyDescent="0.15">
      <c r="B41" s="1216" t="s">
        <v>23</v>
      </c>
      <c r="C41" s="1217"/>
      <c r="D41" s="81"/>
      <c r="E41" s="1218" t="s">
        <v>24</v>
      </c>
      <c r="F41" s="1218"/>
      <c r="G41" s="1218"/>
      <c r="H41" s="1219"/>
      <c r="I41" s="82">
        <v>155387</v>
      </c>
      <c r="J41" s="83">
        <v>153311</v>
      </c>
      <c r="K41" s="83">
        <v>152033</v>
      </c>
      <c r="L41" s="83">
        <v>151270</v>
      </c>
      <c r="M41" s="84">
        <v>151940</v>
      </c>
    </row>
    <row r="42" spans="2:13" ht="27.75" customHeight="1" x14ac:dyDescent="0.15">
      <c r="B42" s="1206"/>
      <c r="C42" s="1207"/>
      <c r="D42" s="85"/>
      <c r="E42" s="1210" t="s">
        <v>25</v>
      </c>
      <c r="F42" s="1210"/>
      <c r="G42" s="1210"/>
      <c r="H42" s="1211"/>
      <c r="I42" s="86">
        <v>1587</v>
      </c>
      <c r="J42" s="87">
        <v>1292</v>
      </c>
      <c r="K42" s="87">
        <v>1017</v>
      </c>
      <c r="L42" s="87">
        <v>623</v>
      </c>
      <c r="M42" s="88">
        <v>722</v>
      </c>
    </row>
    <row r="43" spans="2:13" ht="27.75" customHeight="1" x14ac:dyDescent="0.15">
      <c r="B43" s="1206"/>
      <c r="C43" s="1207"/>
      <c r="D43" s="85"/>
      <c r="E43" s="1210" t="s">
        <v>26</v>
      </c>
      <c r="F43" s="1210"/>
      <c r="G43" s="1210"/>
      <c r="H43" s="1211"/>
      <c r="I43" s="86">
        <v>51210</v>
      </c>
      <c r="J43" s="87">
        <v>42473</v>
      </c>
      <c r="K43" s="87">
        <v>32310</v>
      </c>
      <c r="L43" s="87">
        <v>25380</v>
      </c>
      <c r="M43" s="88">
        <v>23661</v>
      </c>
    </row>
    <row r="44" spans="2:13" ht="27.75" customHeight="1" x14ac:dyDescent="0.15">
      <c r="B44" s="1206"/>
      <c r="C44" s="1207"/>
      <c r="D44" s="85"/>
      <c r="E44" s="1210" t="s">
        <v>27</v>
      </c>
      <c r="F44" s="1210"/>
      <c r="G44" s="1210"/>
      <c r="H44" s="1211"/>
      <c r="I44" s="86">
        <v>7</v>
      </c>
      <c r="J44" s="87">
        <v>20</v>
      </c>
      <c r="K44" s="87">
        <v>35</v>
      </c>
      <c r="L44" s="87">
        <v>33</v>
      </c>
      <c r="M44" s="88">
        <v>114</v>
      </c>
    </row>
    <row r="45" spans="2:13" ht="27.75" customHeight="1" x14ac:dyDescent="0.15">
      <c r="B45" s="1206"/>
      <c r="C45" s="1207"/>
      <c r="D45" s="85"/>
      <c r="E45" s="1210" t="s">
        <v>28</v>
      </c>
      <c r="F45" s="1210"/>
      <c r="G45" s="1210"/>
      <c r="H45" s="1211"/>
      <c r="I45" s="86">
        <v>18732</v>
      </c>
      <c r="J45" s="87">
        <v>16721</v>
      </c>
      <c r="K45" s="87">
        <v>16386</v>
      </c>
      <c r="L45" s="87">
        <v>16794</v>
      </c>
      <c r="M45" s="88">
        <v>16081</v>
      </c>
    </row>
    <row r="46" spans="2:13" ht="27.75" customHeight="1" x14ac:dyDescent="0.15">
      <c r="B46" s="1206"/>
      <c r="C46" s="1207"/>
      <c r="D46" s="89"/>
      <c r="E46" s="1210" t="s">
        <v>29</v>
      </c>
      <c r="F46" s="1210"/>
      <c r="G46" s="1210"/>
      <c r="H46" s="1211"/>
      <c r="I46" s="86">
        <v>139</v>
      </c>
      <c r="J46" s="87">
        <v>150</v>
      </c>
      <c r="K46" s="87">
        <v>70</v>
      </c>
      <c r="L46" s="87">
        <v>293</v>
      </c>
      <c r="M46" s="88">
        <v>96</v>
      </c>
    </row>
    <row r="47" spans="2:13" ht="27.75" customHeight="1" x14ac:dyDescent="0.15">
      <c r="B47" s="1206"/>
      <c r="C47" s="1207"/>
      <c r="D47" s="90"/>
      <c r="E47" s="1220" t="s">
        <v>30</v>
      </c>
      <c r="F47" s="1221"/>
      <c r="G47" s="1221"/>
      <c r="H47" s="1222"/>
      <c r="I47" s="86" t="s">
        <v>500</v>
      </c>
      <c r="J47" s="87" t="s">
        <v>500</v>
      </c>
      <c r="K47" s="87" t="s">
        <v>500</v>
      </c>
      <c r="L47" s="87" t="s">
        <v>500</v>
      </c>
      <c r="M47" s="88" t="s">
        <v>500</v>
      </c>
    </row>
    <row r="48" spans="2:13" ht="27.75" customHeight="1" x14ac:dyDescent="0.15">
      <c r="B48" s="1206"/>
      <c r="C48" s="1207"/>
      <c r="D48" s="85"/>
      <c r="E48" s="1210" t="s">
        <v>31</v>
      </c>
      <c r="F48" s="1210"/>
      <c r="G48" s="1210"/>
      <c r="H48" s="1211"/>
      <c r="I48" s="86" t="s">
        <v>500</v>
      </c>
      <c r="J48" s="87" t="s">
        <v>500</v>
      </c>
      <c r="K48" s="87" t="s">
        <v>500</v>
      </c>
      <c r="L48" s="87" t="s">
        <v>500</v>
      </c>
      <c r="M48" s="88" t="s">
        <v>500</v>
      </c>
    </row>
    <row r="49" spans="2:13" ht="27.75" customHeight="1" x14ac:dyDescent="0.15">
      <c r="B49" s="1208"/>
      <c r="C49" s="1209"/>
      <c r="D49" s="85"/>
      <c r="E49" s="1210" t="s">
        <v>32</v>
      </c>
      <c r="F49" s="1210"/>
      <c r="G49" s="1210"/>
      <c r="H49" s="1211"/>
      <c r="I49" s="86" t="s">
        <v>500</v>
      </c>
      <c r="J49" s="87" t="s">
        <v>500</v>
      </c>
      <c r="K49" s="87" t="s">
        <v>500</v>
      </c>
      <c r="L49" s="87" t="s">
        <v>500</v>
      </c>
      <c r="M49" s="88" t="s">
        <v>500</v>
      </c>
    </row>
    <row r="50" spans="2:13" ht="27.75" customHeight="1" x14ac:dyDescent="0.15">
      <c r="B50" s="1204" t="s">
        <v>33</v>
      </c>
      <c r="C50" s="1205"/>
      <c r="D50" s="91"/>
      <c r="E50" s="1210" t="s">
        <v>34</v>
      </c>
      <c r="F50" s="1210"/>
      <c r="G50" s="1210"/>
      <c r="H50" s="1211"/>
      <c r="I50" s="86">
        <v>18775</v>
      </c>
      <c r="J50" s="87">
        <v>19212</v>
      </c>
      <c r="K50" s="87">
        <v>19739</v>
      </c>
      <c r="L50" s="87">
        <v>17906</v>
      </c>
      <c r="M50" s="88">
        <v>15055</v>
      </c>
    </row>
    <row r="51" spans="2:13" ht="27.75" customHeight="1" x14ac:dyDescent="0.15">
      <c r="B51" s="1206"/>
      <c r="C51" s="1207"/>
      <c r="D51" s="85"/>
      <c r="E51" s="1210" t="s">
        <v>35</v>
      </c>
      <c r="F51" s="1210"/>
      <c r="G51" s="1210"/>
      <c r="H51" s="1211"/>
      <c r="I51" s="86">
        <v>16031</v>
      </c>
      <c r="J51" s="87">
        <v>13240</v>
      </c>
      <c r="K51" s="87">
        <v>10871</v>
      </c>
      <c r="L51" s="87">
        <v>9029</v>
      </c>
      <c r="M51" s="88">
        <v>9105</v>
      </c>
    </row>
    <row r="52" spans="2:13" ht="27.75" customHeight="1" x14ac:dyDescent="0.15">
      <c r="B52" s="1208"/>
      <c r="C52" s="1209"/>
      <c r="D52" s="85"/>
      <c r="E52" s="1210" t="s">
        <v>36</v>
      </c>
      <c r="F52" s="1210"/>
      <c r="G52" s="1210"/>
      <c r="H52" s="1211"/>
      <c r="I52" s="86">
        <v>143795</v>
      </c>
      <c r="J52" s="87">
        <v>141430</v>
      </c>
      <c r="K52" s="87">
        <v>137405</v>
      </c>
      <c r="L52" s="87">
        <v>136510</v>
      </c>
      <c r="M52" s="88">
        <v>133265</v>
      </c>
    </row>
    <row r="53" spans="2:13" ht="27.75" customHeight="1" thickBot="1" x14ac:dyDescent="0.2">
      <c r="B53" s="1212" t="s">
        <v>37</v>
      </c>
      <c r="C53" s="1213"/>
      <c r="D53" s="92"/>
      <c r="E53" s="1214" t="s">
        <v>38</v>
      </c>
      <c r="F53" s="1214"/>
      <c r="G53" s="1214"/>
      <c r="H53" s="1215"/>
      <c r="I53" s="93">
        <v>48461</v>
      </c>
      <c r="J53" s="94">
        <v>40084</v>
      </c>
      <c r="K53" s="94">
        <v>33835</v>
      </c>
      <c r="L53" s="94">
        <v>30949</v>
      </c>
      <c r="M53" s="95">
        <v>35190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lShNvmJgsuW4c+l97dq3eiyPDGhUZBjEZ+lwMoQM9qzXJdSVRWE/yOdIeT8KW+noDbVIfJTiQ+SGsfeau1uNw==" saltValue="aOa1V8VJvzF6sTbOKJRr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7"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31" t="s">
        <v>41</v>
      </c>
      <c r="D55" s="1231"/>
      <c r="E55" s="1232"/>
      <c r="F55" s="107">
        <v>8879</v>
      </c>
      <c r="G55" s="107">
        <v>7132</v>
      </c>
      <c r="H55" s="108">
        <v>3898</v>
      </c>
    </row>
    <row r="56" spans="2:8" ht="52.5" customHeight="1" x14ac:dyDescent="0.15">
      <c r="B56" s="109"/>
      <c r="C56" s="1233" t="s">
        <v>42</v>
      </c>
      <c r="D56" s="1233"/>
      <c r="E56" s="1234"/>
      <c r="F56" s="110">
        <v>829</v>
      </c>
      <c r="G56" s="110">
        <v>829</v>
      </c>
      <c r="H56" s="111">
        <v>829</v>
      </c>
    </row>
    <row r="57" spans="2:8" ht="53.25" customHeight="1" x14ac:dyDescent="0.15">
      <c r="B57" s="109"/>
      <c r="C57" s="1235" t="s">
        <v>43</v>
      </c>
      <c r="D57" s="1235"/>
      <c r="E57" s="1236"/>
      <c r="F57" s="112">
        <v>10160</v>
      </c>
      <c r="G57" s="112">
        <v>10150</v>
      </c>
      <c r="H57" s="113">
        <v>10142</v>
      </c>
    </row>
    <row r="58" spans="2:8" ht="45.75" customHeight="1" x14ac:dyDescent="0.15">
      <c r="B58" s="114"/>
      <c r="C58" s="1223" t="s">
        <v>596</v>
      </c>
      <c r="D58" s="1224"/>
      <c r="E58" s="1225"/>
      <c r="F58" s="115">
        <v>6034</v>
      </c>
      <c r="G58" s="115">
        <v>6035</v>
      </c>
      <c r="H58" s="116">
        <v>6035</v>
      </c>
    </row>
    <row r="59" spans="2:8" ht="45.75" customHeight="1" x14ac:dyDescent="0.15">
      <c r="B59" s="114"/>
      <c r="C59" s="1223" t="s">
        <v>597</v>
      </c>
      <c r="D59" s="1224"/>
      <c r="E59" s="1225"/>
      <c r="F59" s="115">
        <v>4000</v>
      </c>
      <c r="G59" s="115">
        <v>4000</v>
      </c>
      <c r="H59" s="116">
        <v>4000</v>
      </c>
    </row>
    <row r="60" spans="2:8" ht="45.75" customHeight="1" x14ac:dyDescent="0.15">
      <c r="B60" s="114"/>
      <c r="C60" s="1223" t="s">
        <v>598</v>
      </c>
      <c r="D60" s="1224"/>
      <c r="E60" s="1225"/>
      <c r="F60" s="115">
        <v>119</v>
      </c>
      <c r="G60" s="115">
        <v>109</v>
      </c>
      <c r="H60" s="116">
        <v>101</v>
      </c>
    </row>
    <row r="61" spans="2:8" ht="45.75" customHeight="1" x14ac:dyDescent="0.15">
      <c r="B61" s="114"/>
      <c r="C61" s="1223" t="s">
        <v>599</v>
      </c>
      <c r="D61" s="1224"/>
      <c r="E61" s="1225"/>
      <c r="F61" s="115">
        <v>7</v>
      </c>
      <c r="G61" s="115">
        <v>7</v>
      </c>
      <c r="H61" s="116">
        <v>6</v>
      </c>
    </row>
    <row r="62" spans="2:8" ht="45.75" customHeight="1" thickBot="1" x14ac:dyDescent="0.2">
      <c r="B62" s="117"/>
      <c r="C62" s="1226" t="s">
        <v>600</v>
      </c>
      <c r="D62" s="1227"/>
      <c r="E62" s="1228"/>
      <c r="F62" s="118"/>
      <c r="G62" s="118"/>
      <c r="H62" s="119"/>
    </row>
    <row r="63" spans="2:8" ht="52.5" customHeight="1" thickBot="1" x14ac:dyDescent="0.2">
      <c r="B63" s="120"/>
      <c r="C63" s="1229" t="s">
        <v>44</v>
      </c>
      <c r="D63" s="1229"/>
      <c r="E63" s="1230"/>
      <c r="F63" s="121">
        <v>19868</v>
      </c>
      <c r="G63" s="121">
        <v>18112</v>
      </c>
      <c r="H63" s="122">
        <v>14870</v>
      </c>
    </row>
    <row r="64" spans="2:8" ht="15" customHeight="1" x14ac:dyDescent="0.15"/>
    <row r="65" ht="0" hidden="1" customHeight="1" x14ac:dyDescent="0.15"/>
    <row r="66" ht="0" hidden="1" customHeight="1" x14ac:dyDescent="0.15"/>
  </sheetData>
  <sheetProtection algorithmName="SHA-512" hashValue="/VVW8DVaBL2uUt+TCBZdHz6vj99qcLzqoocZMXyBopNfJZkZm6Sv+kNvB13Kfays0y/faJoDSU/6Dhg/1VqSsg==" saltValue="4dfOcYP6jZ7mnKOOgWhV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19" sqref="A19"/>
    </sheetView>
  </sheetViews>
  <sheetFormatPr defaultColWidth="0" defaultRowHeight="0"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5"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9"/>
      <c r="DE19" s="1239"/>
    </row>
    <row r="20" spans="1:351" ht="13.5"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ht="13.5" x14ac:dyDescent="0.15">
      <c r="B23" s="1246"/>
    </row>
    <row r="24" spans="1:351" ht="13.5" x14ac:dyDescent="0.15">
      <c r="B24" s="1246"/>
    </row>
    <row r="25" spans="1:351" ht="13.5" x14ac:dyDescent="0.15">
      <c r="B25" s="1246"/>
    </row>
    <row r="26" spans="1:351" ht="13.5" x14ac:dyDescent="0.15">
      <c r="B26" s="1246"/>
    </row>
    <row r="27" spans="1:351" ht="13.5" x14ac:dyDescent="0.15">
      <c r="B27" s="1246"/>
    </row>
    <row r="28" spans="1:351" ht="13.5" x14ac:dyDescent="0.15">
      <c r="B28" s="1246"/>
    </row>
    <row r="29" spans="1:351" ht="13.5" x14ac:dyDescent="0.15">
      <c r="B29" s="1246"/>
    </row>
    <row r="30" spans="1:351" ht="13.5" x14ac:dyDescent="0.15">
      <c r="B30" s="1246"/>
    </row>
    <row r="31" spans="1:351" ht="13.5" x14ac:dyDescent="0.15">
      <c r="B31" s="1246"/>
    </row>
    <row r="32" spans="1:351" ht="13.5" x14ac:dyDescent="0.15">
      <c r="B32" s="1246"/>
    </row>
    <row r="33" spans="2:109" ht="13.5" x14ac:dyDescent="0.15">
      <c r="B33" s="1246"/>
    </row>
    <row r="34" spans="2:109" ht="13.5" x14ac:dyDescent="0.15">
      <c r="B34" s="1246"/>
    </row>
    <row r="35" spans="2:109" ht="13.5" x14ac:dyDescent="0.15">
      <c r="B35" s="1246"/>
    </row>
    <row r="36" spans="2:109" ht="13.5" x14ac:dyDescent="0.15">
      <c r="B36" s="1246"/>
    </row>
    <row r="37" spans="2:109" ht="13.5" x14ac:dyDescent="0.15">
      <c r="B37" s="1246"/>
    </row>
    <row r="38" spans="2:109" ht="13.5" x14ac:dyDescent="0.15">
      <c r="B38" s="1246"/>
    </row>
    <row r="39" spans="2:109" ht="13.5"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5" x14ac:dyDescent="0.15">
      <c r="B40" s="1251"/>
      <c r="DD40" s="1251"/>
      <c r="DE40" s="1239"/>
    </row>
    <row r="41" spans="2:109" ht="17.25" x14ac:dyDescent="0.15">
      <c r="B41" s="1252" t="s">
        <v>602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5" x14ac:dyDescent="0.15">
      <c r="B42" s="1246"/>
      <c r="G42" s="1253"/>
      <c r="I42" s="1254"/>
      <c r="J42" s="1254"/>
      <c r="K42" s="1254"/>
      <c r="AM42" s="1253"/>
      <c r="AN42" s="1253" t="s">
        <v>603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5"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5"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5"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5"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5"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5" x14ac:dyDescent="0.15">
      <c r="B49" s="1246"/>
      <c r="AN49" s="1239" t="s">
        <v>605</v>
      </c>
    </row>
    <row r="50" spans="1:109" ht="13.5"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542</v>
      </c>
      <c r="BQ50" s="1271"/>
      <c r="BR50" s="1271"/>
      <c r="BS50" s="1271"/>
      <c r="BT50" s="1271"/>
      <c r="BU50" s="1271"/>
      <c r="BV50" s="1271"/>
      <c r="BW50" s="1271"/>
      <c r="BX50" s="1271" t="s">
        <v>543</v>
      </c>
      <c r="BY50" s="1271"/>
      <c r="BZ50" s="1271"/>
      <c r="CA50" s="1271"/>
      <c r="CB50" s="1271"/>
      <c r="CC50" s="1271"/>
      <c r="CD50" s="1271"/>
      <c r="CE50" s="1271"/>
      <c r="CF50" s="1271" t="s">
        <v>544</v>
      </c>
      <c r="CG50" s="1271"/>
      <c r="CH50" s="1271"/>
      <c r="CI50" s="1271"/>
      <c r="CJ50" s="1271"/>
      <c r="CK50" s="1271"/>
      <c r="CL50" s="1271"/>
      <c r="CM50" s="1271"/>
      <c r="CN50" s="1271" t="s">
        <v>545</v>
      </c>
      <c r="CO50" s="1271"/>
      <c r="CP50" s="1271"/>
      <c r="CQ50" s="1271"/>
      <c r="CR50" s="1271"/>
      <c r="CS50" s="1271"/>
      <c r="CT50" s="1271"/>
      <c r="CU50" s="1271"/>
      <c r="CV50" s="1271" t="s">
        <v>546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606</v>
      </c>
      <c r="AO51" s="1275"/>
      <c r="AP51" s="1275"/>
      <c r="AQ51" s="1275"/>
      <c r="AR51" s="1275"/>
      <c r="AS51" s="1275"/>
      <c r="AT51" s="1275"/>
      <c r="AU51" s="1275"/>
      <c r="AV51" s="1275"/>
      <c r="AW51" s="1275"/>
      <c r="AX51" s="1275"/>
      <c r="AY51" s="1275"/>
      <c r="AZ51" s="1275"/>
      <c r="BA51" s="1275"/>
      <c r="BB51" s="1275" t="s">
        <v>607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56.7</v>
      </c>
      <c r="CG51" s="1277"/>
      <c r="CH51" s="1277"/>
      <c r="CI51" s="1277"/>
      <c r="CJ51" s="1277"/>
      <c r="CK51" s="1277"/>
      <c r="CL51" s="1277"/>
      <c r="CM51" s="1277"/>
      <c r="CN51" s="1277">
        <v>52.6</v>
      </c>
      <c r="CO51" s="1277"/>
      <c r="CP51" s="1277"/>
      <c r="CQ51" s="1277"/>
      <c r="CR51" s="1277"/>
      <c r="CS51" s="1277"/>
      <c r="CT51" s="1277"/>
      <c r="CU51" s="1277"/>
      <c r="CV51" s="1277">
        <v>60.7</v>
      </c>
      <c r="CW51" s="1277"/>
      <c r="CX51" s="1277"/>
      <c r="CY51" s="1277"/>
      <c r="CZ51" s="1277"/>
      <c r="DA51" s="1277"/>
      <c r="DB51" s="1277"/>
      <c r="DC51" s="1277"/>
    </row>
    <row r="52" spans="1:109" ht="13.5"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43.7</v>
      </c>
      <c r="CG53" s="1277"/>
      <c r="CH53" s="1277"/>
      <c r="CI53" s="1277"/>
      <c r="CJ53" s="1277"/>
      <c r="CK53" s="1277"/>
      <c r="CL53" s="1277"/>
      <c r="CM53" s="1277"/>
      <c r="CN53" s="1277">
        <v>45</v>
      </c>
      <c r="CO53" s="1277"/>
      <c r="CP53" s="1277"/>
      <c r="CQ53" s="1277"/>
      <c r="CR53" s="1277"/>
      <c r="CS53" s="1277"/>
      <c r="CT53" s="1277"/>
      <c r="CU53" s="1277"/>
      <c r="CV53" s="1277">
        <v>46.2</v>
      </c>
      <c r="CW53" s="1277"/>
      <c r="CX53" s="1277"/>
      <c r="CY53" s="1277"/>
      <c r="CZ53" s="1277"/>
      <c r="DA53" s="1277"/>
      <c r="DB53" s="1277"/>
      <c r="DC53" s="1277"/>
    </row>
    <row r="54" spans="1:109" ht="13.5"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1254"/>
      <c r="B55" s="1246"/>
      <c r="G55" s="1265"/>
      <c r="H55" s="1265"/>
      <c r="I55" s="1265"/>
      <c r="J55" s="1265"/>
      <c r="K55" s="1274"/>
      <c r="L55" s="1274"/>
      <c r="M55" s="1274"/>
      <c r="N55" s="1274"/>
      <c r="AN55" s="1271" t="s">
        <v>609</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37.4</v>
      </c>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ht="13.5"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5"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54.4</v>
      </c>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1280"/>
      <c r="DE57" s="1278"/>
    </row>
    <row r="58" spans="1:109" s="1254" customFormat="1" ht="13.5"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5"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5"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5"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5"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610</v>
      </c>
    </row>
    <row r="64" spans="1:109" ht="13.5" x14ac:dyDescent="0.15">
      <c r="B64" s="1246"/>
      <c r="G64" s="1253"/>
      <c r="I64" s="1287"/>
      <c r="J64" s="1287"/>
      <c r="K64" s="1287"/>
      <c r="L64" s="1287"/>
      <c r="M64" s="1287"/>
      <c r="N64" s="1288"/>
      <c r="AM64" s="1253"/>
      <c r="AN64" s="1253" t="s">
        <v>603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5" x14ac:dyDescent="0.15">
      <c r="B65" s="1246"/>
      <c r="AN65" s="1255" t="s">
        <v>611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5"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5"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5"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5"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5"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5" x14ac:dyDescent="0.15">
      <c r="B71" s="1246"/>
      <c r="G71" s="1292"/>
      <c r="I71" s="1293"/>
      <c r="J71" s="1290"/>
      <c r="K71" s="1290"/>
      <c r="L71" s="1291"/>
      <c r="M71" s="1290"/>
      <c r="N71" s="1291"/>
      <c r="AM71" s="1292"/>
      <c r="AN71" s="1239" t="s">
        <v>605</v>
      </c>
    </row>
    <row r="72" spans="2:107" ht="13.5"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542</v>
      </c>
      <c r="BQ72" s="1271"/>
      <c r="BR72" s="1271"/>
      <c r="BS72" s="1271"/>
      <c r="BT72" s="1271"/>
      <c r="BU72" s="1271"/>
      <c r="BV72" s="1271"/>
      <c r="BW72" s="1271"/>
      <c r="BX72" s="1271" t="s">
        <v>543</v>
      </c>
      <c r="BY72" s="1271"/>
      <c r="BZ72" s="1271"/>
      <c r="CA72" s="1271"/>
      <c r="CB72" s="1271"/>
      <c r="CC72" s="1271"/>
      <c r="CD72" s="1271"/>
      <c r="CE72" s="1271"/>
      <c r="CF72" s="1271" t="s">
        <v>544</v>
      </c>
      <c r="CG72" s="1271"/>
      <c r="CH72" s="1271"/>
      <c r="CI72" s="1271"/>
      <c r="CJ72" s="1271"/>
      <c r="CK72" s="1271"/>
      <c r="CL72" s="1271"/>
      <c r="CM72" s="1271"/>
      <c r="CN72" s="1271" t="s">
        <v>545</v>
      </c>
      <c r="CO72" s="1271"/>
      <c r="CP72" s="1271"/>
      <c r="CQ72" s="1271"/>
      <c r="CR72" s="1271"/>
      <c r="CS72" s="1271"/>
      <c r="CT72" s="1271"/>
      <c r="CU72" s="1271"/>
      <c r="CV72" s="1271" t="s">
        <v>546</v>
      </c>
      <c r="CW72" s="1271"/>
      <c r="CX72" s="1271"/>
      <c r="CY72" s="1271"/>
      <c r="CZ72" s="1271"/>
      <c r="DA72" s="1271"/>
      <c r="DB72" s="1271"/>
      <c r="DC72" s="1271"/>
    </row>
    <row r="73" spans="2:107" ht="13.5" x14ac:dyDescent="0.15">
      <c r="B73" s="1246"/>
      <c r="G73" s="1272"/>
      <c r="H73" s="1272"/>
      <c r="I73" s="1272"/>
      <c r="J73" s="1272"/>
      <c r="K73" s="1294"/>
      <c r="L73" s="1294"/>
      <c r="M73" s="1294"/>
      <c r="N73" s="1294"/>
      <c r="AM73" s="1264"/>
      <c r="AN73" s="1275" t="s">
        <v>606</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v>81.5</v>
      </c>
      <c r="BQ73" s="1277"/>
      <c r="BR73" s="1277"/>
      <c r="BS73" s="1277"/>
      <c r="BT73" s="1277"/>
      <c r="BU73" s="1277"/>
      <c r="BV73" s="1277"/>
      <c r="BW73" s="1277"/>
      <c r="BX73" s="1277">
        <v>67.5</v>
      </c>
      <c r="BY73" s="1277"/>
      <c r="BZ73" s="1277"/>
      <c r="CA73" s="1277"/>
      <c r="CB73" s="1277"/>
      <c r="CC73" s="1277"/>
      <c r="CD73" s="1277"/>
      <c r="CE73" s="1277"/>
      <c r="CF73" s="1277">
        <v>56.7</v>
      </c>
      <c r="CG73" s="1277"/>
      <c r="CH73" s="1277"/>
      <c r="CI73" s="1277"/>
      <c r="CJ73" s="1277"/>
      <c r="CK73" s="1277"/>
      <c r="CL73" s="1277"/>
      <c r="CM73" s="1277"/>
      <c r="CN73" s="1277">
        <v>52.6</v>
      </c>
      <c r="CO73" s="1277"/>
      <c r="CP73" s="1277"/>
      <c r="CQ73" s="1277"/>
      <c r="CR73" s="1277"/>
      <c r="CS73" s="1277"/>
      <c r="CT73" s="1277"/>
      <c r="CU73" s="1277"/>
      <c r="CV73" s="1277">
        <v>60.7</v>
      </c>
      <c r="CW73" s="1277"/>
      <c r="CX73" s="1277"/>
      <c r="CY73" s="1277"/>
      <c r="CZ73" s="1277"/>
      <c r="DA73" s="1277"/>
      <c r="DB73" s="1277"/>
      <c r="DC73" s="1277"/>
    </row>
    <row r="74" spans="2:107" ht="13.5"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612</v>
      </c>
      <c r="BC75" s="1275"/>
      <c r="BD75" s="1275"/>
      <c r="BE75" s="1275"/>
      <c r="BF75" s="1275"/>
      <c r="BG75" s="1275"/>
      <c r="BH75" s="1275"/>
      <c r="BI75" s="1275"/>
      <c r="BJ75" s="1275"/>
      <c r="BK75" s="1275"/>
      <c r="BL75" s="1275"/>
      <c r="BM75" s="1275"/>
      <c r="BN75" s="1275"/>
      <c r="BO75" s="1275"/>
      <c r="BP75" s="1277">
        <v>13.6</v>
      </c>
      <c r="BQ75" s="1277"/>
      <c r="BR75" s="1277"/>
      <c r="BS75" s="1277"/>
      <c r="BT75" s="1277"/>
      <c r="BU75" s="1277"/>
      <c r="BV75" s="1277"/>
      <c r="BW75" s="1277"/>
      <c r="BX75" s="1277">
        <v>12</v>
      </c>
      <c r="BY75" s="1277"/>
      <c r="BZ75" s="1277"/>
      <c r="CA75" s="1277"/>
      <c r="CB75" s="1277"/>
      <c r="CC75" s="1277"/>
      <c r="CD75" s="1277"/>
      <c r="CE75" s="1277"/>
      <c r="CF75" s="1277">
        <v>9.6999999999999993</v>
      </c>
      <c r="CG75" s="1277"/>
      <c r="CH75" s="1277"/>
      <c r="CI75" s="1277"/>
      <c r="CJ75" s="1277"/>
      <c r="CK75" s="1277"/>
      <c r="CL75" s="1277"/>
      <c r="CM75" s="1277"/>
      <c r="CN75" s="1277">
        <v>7.7</v>
      </c>
      <c r="CO75" s="1277"/>
      <c r="CP75" s="1277"/>
      <c r="CQ75" s="1277"/>
      <c r="CR75" s="1277"/>
      <c r="CS75" s="1277"/>
      <c r="CT75" s="1277"/>
      <c r="CU75" s="1277"/>
      <c r="CV75" s="1277">
        <v>6.5</v>
      </c>
      <c r="CW75" s="1277"/>
      <c r="CX75" s="1277"/>
      <c r="CY75" s="1277"/>
      <c r="CZ75" s="1277"/>
      <c r="DA75" s="1277"/>
      <c r="DB75" s="1277"/>
      <c r="DC75" s="1277"/>
    </row>
    <row r="76" spans="2:107" ht="13.5"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1246"/>
      <c r="G77" s="1265"/>
      <c r="H77" s="1265"/>
      <c r="I77" s="1265"/>
      <c r="J77" s="1265"/>
      <c r="K77" s="1294"/>
      <c r="L77" s="1294"/>
      <c r="M77" s="1294"/>
      <c r="N77" s="1294"/>
      <c r="AN77" s="1271" t="s">
        <v>609</v>
      </c>
      <c r="AO77" s="1271"/>
      <c r="AP77" s="1271"/>
      <c r="AQ77" s="1271"/>
      <c r="AR77" s="1271"/>
      <c r="AS77" s="1271"/>
      <c r="AT77" s="1271"/>
      <c r="AU77" s="1271"/>
      <c r="AV77" s="1271"/>
      <c r="AW77" s="1271"/>
      <c r="AX77" s="1271"/>
      <c r="AY77" s="1271"/>
      <c r="AZ77" s="1271"/>
      <c r="BA77" s="1271"/>
      <c r="BB77" s="1275" t="s">
        <v>607</v>
      </c>
      <c r="BC77" s="1275"/>
      <c r="BD77" s="1275"/>
      <c r="BE77" s="1275"/>
      <c r="BF77" s="1275"/>
      <c r="BG77" s="1275"/>
      <c r="BH77" s="1275"/>
      <c r="BI77" s="1275"/>
      <c r="BJ77" s="1275"/>
      <c r="BK77" s="1275"/>
      <c r="BL77" s="1275"/>
      <c r="BM77" s="1275"/>
      <c r="BN77" s="1275"/>
      <c r="BO77" s="1275"/>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ht="13.5"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612</v>
      </c>
      <c r="BC79" s="1275"/>
      <c r="BD79" s="1275"/>
      <c r="BE79" s="1275"/>
      <c r="BF79" s="1275"/>
      <c r="BG79" s="1275"/>
      <c r="BH79" s="1275"/>
      <c r="BI79" s="1275"/>
      <c r="BJ79" s="1275"/>
      <c r="BK79" s="1275"/>
      <c r="BL79" s="1275"/>
      <c r="BM79" s="1275"/>
      <c r="BN79" s="1275"/>
      <c r="BO79" s="1275"/>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ht="13.5"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5"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5" x14ac:dyDescent="0.15">
      <c r="DD84" s="1239"/>
      <c r="DE84" s="1239"/>
    </row>
    <row r="85" spans="2:109" ht="13.5" x14ac:dyDescent="0.15">
      <c r="DD85" s="1239"/>
      <c r="DE85" s="1239"/>
    </row>
    <row r="86" spans="2:109" ht="13.5" hidden="1" x14ac:dyDescent="0.15">
      <c r="DD86" s="1239"/>
      <c r="DE86" s="1239"/>
    </row>
    <row r="87" spans="2:109" ht="13.5" hidden="1" x14ac:dyDescent="0.15">
      <c r="K87" s="1297"/>
      <c r="AQ87" s="1297"/>
      <c r="BC87" s="1297"/>
      <c r="BO87" s="1297"/>
      <c r="CA87" s="1297"/>
      <c r="CM87" s="1297"/>
      <c r="CY87" s="1297"/>
      <c r="DD87" s="1239"/>
      <c r="DE87" s="1239"/>
    </row>
    <row r="88" spans="2:109" ht="13.5" hidden="1" x14ac:dyDescent="0.15">
      <c r="DD88" s="1239"/>
      <c r="DE88" s="1239"/>
    </row>
    <row r="89" spans="2:109" ht="13.5" hidden="1" x14ac:dyDescent="0.15">
      <c r="DD89" s="1239"/>
      <c r="DE89" s="1239"/>
    </row>
    <row r="90" spans="2:109" ht="13.5" hidden="1" x14ac:dyDescent="0.15">
      <c r="DD90" s="1239"/>
      <c r="DE90" s="1239"/>
    </row>
    <row r="91" spans="2:109" ht="13.5"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JUZ5Aif1s3pbHXTOLx7jSa8QoPRXaYQDvrqk7reoNjkmhtOWJ9JPqlH6RHhyhuCKOYHIQKnaOmxrWy7JUCQYg==" saltValue="sYHRC9w44WLeYDbWgW7L/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A19" sqref="A1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vrjqCpime1+Sm9/9wSAREvCLyKTyA0gaB222FaYBqEnVHeoJ0O/CBz3c9+I31ltacq53QNVJyT1S45WPLUCvA==" saltValue="Rgwsf1Q+hkQEdFUvL+wr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A19" sqref="A1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Gu/aW4xHe9oaRHlXz8M3jLHlCYxX0PtxzuftjdFmPmbFvKC+nf8FIik/RjElDg1R+wGRswglsTzDqk/jfSPVg==" saltValue="2BOJb3S7qt+zz1dbe8Mi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539</v>
      </c>
      <c r="G2" s="136"/>
      <c r="H2" s="137"/>
    </row>
    <row r="3" spans="1:8" x14ac:dyDescent="0.15">
      <c r="A3" s="133" t="s">
        <v>532</v>
      </c>
      <c r="B3" s="138"/>
      <c r="C3" s="139"/>
      <c r="D3" s="140">
        <v>72136</v>
      </c>
      <c r="E3" s="141"/>
      <c r="F3" s="142">
        <v>41235</v>
      </c>
      <c r="G3" s="143"/>
      <c r="H3" s="144"/>
    </row>
    <row r="4" spans="1:8" x14ac:dyDescent="0.15">
      <c r="A4" s="145"/>
      <c r="B4" s="146"/>
      <c r="C4" s="147"/>
      <c r="D4" s="148">
        <v>31369</v>
      </c>
      <c r="E4" s="149"/>
      <c r="F4" s="150">
        <v>22086</v>
      </c>
      <c r="G4" s="151"/>
      <c r="H4" s="152"/>
    </row>
    <row r="5" spans="1:8" x14ac:dyDescent="0.15">
      <c r="A5" s="133" t="s">
        <v>534</v>
      </c>
      <c r="B5" s="138"/>
      <c r="C5" s="139"/>
      <c r="D5" s="140">
        <v>62200</v>
      </c>
      <c r="E5" s="141"/>
      <c r="F5" s="142">
        <v>41862</v>
      </c>
      <c r="G5" s="143"/>
      <c r="H5" s="144"/>
    </row>
    <row r="6" spans="1:8" x14ac:dyDescent="0.15">
      <c r="A6" s="145"/>
      <c r="B6" s="146"/>
      <c r="C6" s="147"/>
      <c r="D6" s="148">
        <v>31920</v>
      </c>
      <c r="E6" s="149"/>
      <c r="F6" s="150">
        <v>23710</v>
      </c>
      <c r="G6" s="151"/>
      <c r="H6" s="152"/>
    </row>
    <row r="7" spans="1:8" x14ac:dyDescent="0.15">
      <c r="A7" s="133" t="s">
        <v>535</v>
      </c>
      <c r="B7" s="138"/>
      <c r="C7" s="139"/>
      <c r="D7" s="140">
        <v>58185</v>
      </c>
      <c r="E7" s="141"/>
      <c r="F7" s="142">
        <v>43554</v>
      </c>
      <c r="G7" s="143"/>
      <c r="H7" s="144"/>
    </row>
    <row r="8" spans="1:8" x14ac:dyDescent="0.15">
      <c r="A8" s="145"/>
      <c r="B8" s="146"/>
      <c r="C8" s="147"/>
      <c r="D8" s="148">
        <v>27482</v>
      </c>
      <c r="E8" s="149"/>
      <c r="F8" s="150">
        <v>24811</v>
      </c>
      <c r="G8" s="151"/>
      <c r="H8" s="152"/>
    </row>
    <row r="9" spans="1:8" x14ac:dyDescent="0.15">
      <c r="A9" s="133" t="s">
        <v>536</v>
      </c>
      <c r="B9" s="138"/>
      <c r="C9" s="139"/>
      <c r="D9" s="140">
        <v>58748</v>
      </c>
      <c r="E9" s="141"/>
      <c r="F9" s="142">
        <v>42581</v>
      </c>
      <c r="G9" s="143"/>
      <c r="H9" s="144"/>
    </row>
    <row r="10" spans="1:8" x14ac:dyDescent="0.15">
      <c r="A10" s="145"/>
      <c r="B10" s="146"/>
      <c r="C10" s="147"/>
      <c r="D10" s="148">
        <v>29469</v>
      </c>
      <c r="E10" s="149"/>
      <c r="F10" s="150">
        <v>24354</v>
      </c>
      <c r="G10" s="151"/>
      <c r="H10" s="152"/>
    </row>
    <row r="11" spans="1:8" x14ac:dyDescent="0.15">
      <c r="A11" s="133" t="s">
        <v>537</v>
      </c>
      <c r="B11" s="138"/>
      <c r="C11" s="139"/>
      <c r="D11" s="140">
        <v>64165</v>
      </c>
      <c r="E11" s="141"/>
      <c r="F11" s="142">
        <v>45426</v>
      </c>
      <c r="G11" s="143"/>
      <c r="H11" s="144"/>
    </row>
    <row r="12" spans="1:8" x14ac:dyDescent="0.15">
      <c r="A12" s="145"/>
      <c r="B12" s="146"/>
      <c r="C12" s="153"/>
      <c r="D12" s="148">
        <v>35288</v>
      </c>
      <c r="E12" s="149"/>
      <c r="F12" s="150">
        <v>24508</v>
      </c>
      <c r="G12" s="151"/>
      <c r="H12" s="152"/>
    </row>
    <row r="13" spans="1:8" x14ac:dyDescent="0.15">
      <c r="A13" s="133"/>
      <c r="B13" s="138"/>
      <c r="C13" s="154"/>
      <c r="D13" s="155">
        <v>63087</v>
      </c>
      <c r="E13" s="156"/>
      <c r="F13" s="157">
        <v>42932</v>
      </c>
      <c r="G13" s="158"/>
      <c r="H13" s="144"/>
    </row>
    <row r="14" spans="1:8" x14ac:dyDescent="0.15">
      <c r="A14" s="145"/>
      <c r="B14" s="146"/>
      <c r="C14" s="147"/>
      <c r="D14" s="148">
        <v>31106</v>
      </c>
      <c r="E14" s="149"/>
      <c r="F14" s="150">
        <v>23894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3.76</v>
      </c>
      <c r="C19" s="159">
        <f>ROUND(VALUE(SUBSTITUTE(実質収支比率等に係る経年分析!G$48,"▲","-")),2)</f>
        <v>3.39</v>
      </c>
      <c r="D19" s="159">
        <f>ROUND(VALUE(SUBSTITUTE(実質収支比率等に係る経年分析!H$48,"▲","-")),2)</f>
        <v>4.2</v>
      </c>
      <c r="E19" s="159">
        <f>ROUND(VALUE(SUBSTITUTE(実質収支比率等に係る経年分析!I$48,"▲","-")),2)</f>
        <v>2.0299999999999998</v>
      </c>
      <c r="F19" s="159">
        <f>ROUND(VALUE(SUBSTITUTE(実質収支比率等に係る経年分析!J$48,"▲","-")),2)</f>
        <v>0.56999999999999995</v>
      </c>
    </row>
    <row r="20" spans="1:11" x14ac:dyDescent="0.15">
      <c r="A20" s="159" t="s">
        <v>48</v>
      </c>
      <c r="B20" s="159">
        <f>ROUND(VALUE(SUBSTITUTE(実質収支比率等に係る経年分析!F$47,"▲","-")),2)</f>
        <v>12.29</v>
      </c>
      <c r="C20" s="159">
        <f>ROUND(VALUE(SUBSTITUTE(実質収支比率等に係る経年分析!G$47,"▲","-")),2)</f>
        <v>12.19</v>
      </c>
      <c r="D20" s="159">
        <f>ROUND(VALUE(SUBSTITUTE(実質収支比率等に係る経年分析!H$47,"▲","-")),2)</f>
        <v>12.11</v>
      </c>
      <c r="E20" s="159">
        <f>ROUND(VALUE(SUBSTITUTE(実質収支比率等に係る経年分析!I$47,"▲","-")),2)</f>
        <v>9.85</v>
      </c>
      <c r="F20" s="159">
        <f>ROUND(VALUE(SUBSTITUTE(実質収支比率等に係る経年分析!J$47,"▲","-")),2)</f>
        <v>5.5</v>
      </c>
    </row>
    <row r="21" spans="1:11" x14ac:dyDescent="0.15">
      <c r="A21" s="159" t="s">
        <v>49</v>
      </c>
      <c r="B21" s="159">
        <f>IF(ISNUMBER(VALUE(SUBSTITUTE(実質収支比率等に係る経年分析!F$49,"▲","-"))),ROUND(VALUE(SUBSTITUTE(実質収支比率等に係る経年分析!F$49,"▲","-")),2),NA())</f>
        <v>-8.7100000000000009</v>
      </c>
      <c r="C21" s="159">
        <f>IF(ISNUMBER(VALUE(SUBSTITUTE(実質収支比率等に係る経年分析!G$49,"▲","-"))),ROUND(VALUE(SUBSTITUTE(実質収支比率等に係る経年分析!G$49,"▲","-")),2),NA())</f>
        <v>-0.1</v>
      </c>
      <c r="D21" s="159">
        <f>IF(ISNUMBER(VALUE(SUBSTITUTE(実質収支比率等に係る経年分析!H$49,"▲","-"))),ROUND(VALUE(SUBSTITUTE(実質収支比率等に係る経年分析!H$49,"▲","-")),2),NA())</f>
        <v>0.83</v>
      </c>
      <c r="E21" s="159">
        <f>IF(ISNUMBER(VALUE(SUBSTITUTE(実質収支比率等に係る経年分析!I$49,"▲","-"))),ROUND(VALUE(SUBSTITUTE(実質収支比率等に係る経年分析!I$49,"▲","-")),2),NA())</f>
        <v>-4.63</v>
      </c>
      <c r="F21" s="159">
        <f>IF(ISNUMBER(VALUE(SUBSTITUTE(実質収支比率等に係る経年分析!J$49,"▲","-"))),ROUND(VALUE(SUBSTITUTE(実質収支比率等に係る経年分析!J$49,"▲","-")),2),NA())</f>
        <v>-6.07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と畜場事業特別会計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3.75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3.39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4.1900000000000004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2.0299999999999998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0.56999999999999995</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0.75</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0.85</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8.9600000000000009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9.4700000000000006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14459</v>
      </c>
      <c r="E42" s="161"/>
      <c r="F42" s="161"/>
      <c r="G42" s="161">
        <f>'実質公債費比率（分子）の構造'!L$52</f>
        <v>14721</v>
      </c>
      <c r="H42" s="161"/>
      <c r="I42" s="161"/>
      <c r="J42" s="161">
        <f>'実質公債費比率（分子）の構造'!M$52</f>
        <v>14735</v>
      </c>
      <c r="K42" s="161"/>
      <c r="L42" s="161"/>
      <c r="M42" s="161">
        <f>'実質公債費比率（分子）の構造'!N$52</f>
        <v>14683</v>
      </c>
      <c r="N42" s="161"/>
      <c r="O42" s="161"/>
      <c r="P42" s="161">
        <f>'実質公債費比率（分子）の構造'!O$52</f>
        <v>14089</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x14ac:dyDescent="0.15">
      <c r="A44" s="161" t="s">
        <v>58</v>
      </c>
      <c r="B44" s="161">
        <f>'実質公債費比率（分子）の構造'!K$50</f>
        <v>287</v>
      </c>
      <c r="C44" s="161"/>
      <c r="D44" s="161"/>
      <c r="E44" s="161">
        <f>'実質公債費比率（分子）の構造'!L$50</f>
        <v>282</v>
      </c>
      <c r="F44" s="161"/>
      <c r="G44" s="161"/>
      <c r="H44" s="161">
        <f>'実質公債費比率（分子）の構造'!M$50</f>
        <v>273</v>
      </c>
      <c r="I44" s="161"/>
      <c r="J44" s="161"/>
      <c r="K44" s="161">
        <f>'実質公債費比率（分子）の構造'!N$50</f>
        <v>187</v>
      </c>
      <c r="L44" s="161"/>
      <c r="M44" s="161"/>
      <c r="N44" s="161">
        <f>'実質公債費比率（分子）の構造'!O$50</f>
        <v>166</v>
      </c>
      <c r="O44" s="161"/>
      <c r="P44" s="161"/>
    </row>
    <row r="45" spans="1:16" x14ac:dyDescent="0.15">
      <c r="A45" s="161" t="s">
        <v>59</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x14ac:dyDescent="0.15">
      <c r="A46" s="161" t="s">
        <v>60</v>
      </c>
      <c r="B46" s="161">
        <f>'実質公債費比率（分子）の構造'!K$48</f>
        <v>5179</v>
      </c>
      <c r="C46" s="161"/>
      <c r="D46" s="161"/>
      <c r="E46" s="161">
        <f>'実質公債費比率（分子）の構造'!L$48</f>
        <v>3440</v>
      </c>
      <c r="F46" s="161"/>
      <c r="G46" s="161"/>
      <c r="H46" s="161">
        <f>'実質公債費比率（分子）の構造'!M$48</f>
        <v>3043</v>
      </c>
      <c r="I46" s="161"/>
      <c r="J46" s="161"/>
      <c r="K46" s="161">
        <f>'実質公債費比率（分子）の構造'!N$48</f>
        <v>2840</v>
      </c>
      <c r="L46" s="161"/>
      <c r="M46" s="161"/>
      <c r="N46" s="161">
        <f>'実質公債費比率（分子）の構造'!O$48</f>
        <v>2577</v>
      </c>
      <c r="O46" s="161"/>
      <c r="P46" s="161"/>
    </row>
    <row r="47" spans="1:16" x14ac:dyDescent="0.15">
      <c r="A47" s="161" t="s">
        <v>61</v>
      </c>
      <c r="B47" s="161">
        <f>'実質公債費比率（分子）の構造'!K$47</f>
        <v>83</v>
      </c>
      <c r="C47" s="161"/>
      <c r="D47" s="161"/>
      <c r="E47" s="161">
        <f>'実質公債費比率（分子）の構造'!L$47</f>
        <v>83</v>
      </c>
      <c r="F47" s="161"/>
      <c r="G47" s="161"/>
      <c r="H47" s="161">
        <f>'実質公債費比率（分子）の構造'!M$47</f>
        <v>83</v>
      </c>
      <c r="I47" s="161"/>
      <c r="J47" s="161"/>
      <c r="K47" s="161">
        <f>'実質公債費比率（分子）の構造'!N$47</f>
        <v>50</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16275</v>
      </c>
      <c r="C49" s="161"/>
      <c r="D49" s="161"/>
      <c r="E49" s="161">
        <f>'実質公債費比率（分子）の構造'!L$45</f>
        <v>16469</v>
      </c>
      <c r="F49" s="161"/>
      <c r="G49" s="161"/>
      <c r="H49" s="161">
        <f>'実質公債費比率（分子）の構造'!M$45</f>
        <v>15781</v>
      </c>
      <c r="I49" s="161"/>
      <c r="J49" s="161"/>
      <c r="K49" s="161">
        <f>'実質公債費比率（分子）の構造'!N$45</f>
        <v>15409</v>
      </c>
      <c r="L49" s="161"/>
      <c r="M49" s="161"/>
      <c r="N49" s="161">
        <f>'実質公債費比率（分子）の構造'!O$45</f>
        <v>14694</v>
      </c>
      <c r="O49" s="161"/>
      <c r="P49" s="161"/>
    </row>
    <row r="50" spans="1:16" x14ac:dyDescent="0.15">
      <c r="A50" s="161" t="s">
        <v>64</v>
      </c>
      <c r="B50" s="161" t="e">
        <f>NA()</f>
        <v>#N/A</v>
      </c>
      <c r="C50" s="161">
        <f>IF(ISNUMBER('実質公債費比率（分子）の構造'!K$53),'実質公債費比率（分子）の構造'!K$53,NA())</f>
        <v>7366</v>
      </c>
      <c r="D50" s="161" t="e">
        <f>NA()</f>
        <v>#N/A</v>
      </c>
      <c r="E50" s="161" t="e">
        <f>NA()</f>
        <v>#N/A</v>
      </c>
      <c r="F50" s="161">
        <f>IF(ISNUMBER('実質公債費比率（分子）の構造'!L$53),'実質公債費比率（分子）の構造'!L$53,NA())</f>
        <v>5554</v>
      </c>
      <c r="G50" s="161" t="e">
        <f>NA()</f>
        <v>#N/A</v>
      </c>
      <c r="H50" s="161" t="e">
        <f>NA()</f>
        <v>#N/A</v>
      </c>
      <c r="I50" s="161">
        <f>IF(ISNUMBER('実質公債費比率（分子）の構造'!M$53),'実質公債費比率（分子）の構造'!M$53,NA())</f>
        <v>4446</v>
      </c>
      <c r="J50" s="161" t="e">
        <f>NA()</f>
        <v>#N/A</v>
      </c>
      <c r="K50" s="161" t="e">
        <f>NA()</f>
        <v>#N/A</v>
      </c>
      <c r="L50" s="161">
        <f>IF(ISNUMBER('実質公債費比率（分子）の構造'!N$53),'実質公債費比率（分子）の構造'!N$53,NA())</f>
        <v>3804</v>
      </c>
      <c r="M50" s="161" t="e">
        <f>NA()</f>
        <v>#N/A</v>
      </c>
      <c r="N50" s="161" t="e">
        <f>NA()</f>
        <v>#N/A</v>
      </c>
      <c r="O50" s="161">
        <f>IF(ISNUMBER('実質公債費比率（分子）の構造'!O$53),'実質公債費比率（分子）の構造'!O$53,NA())</f>
        <v>3349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143795</v>
      </c>
      <c r="E56" s="160"/>
      <c r="F56" s="160"/>
      <c r="G56" s="160">
        <f>'将来負担比率（分子）の構造'!J$52</f>
        <v>141430</v>
      </c>
      <c r="H56" s="160"/>
      <c r="I56" s="160"/>
      <c r="J56" s="160">
        <f>'将来負担比率（分子）の構造'!K$52</f>
        <v>137405</v>
      </c>
      <c r="K56" s="160"/>
      <c r="L56" s="160"/>
      <c r="M56" s="160">
        <f>'将来負担比率（分子）の構造'!L$52</f>
        <v>136510</v>
      </c>
      <c r="N56" s="160"/>
      <c r="O56" s="160"/>
      <c r="P56" s="160">
        <f>'将来負担比率（分子）の構造'!M$52</f>
        <v>133265</v>
      </c>
    </row>
    <row r="57" spans="1:16" x14ac:dyDescent="0.15">
      <c r="A57" s="160" t="s">
        <v>35</v>
      </c>
      <c r="B57" s="160"/>
      <c r="C57" s="160"/>
      <c r="D57" s="160">
        <f>'将来負担比率（分子）の構造'!I$51</f>
        <v>16031</v>
      </c>
      <c r="E57" s="160"/>
      <c r="F57" s="160"/>
      <c r="G57" s="160">
        <f>'将来負担比率（分子）の構造'!J$51</f>
        <v>13240</v>
      </c>
      <c r="H57" s="160"/>
      <c r="I57" s="160"/>
      <c r="J57" s="160">
        <f>'将来負担比率（分子）の構造'!K$51</f>
        <v>10871</v>
      </c>
      <c r="K57" s="160"/>
      <c r="L57" s="160"/>
      <c r="M57" s="160">
        <f>'将来負担比率（分子）の構造'!L$51</f>
        <v>9029</v>
      </c>
      <c r="N57" s="160"/>
      <c r="O57" s="160"/>
      <c r="P57" s="160">
        <f>'将来負担比率（分子）の構造'!M$51</f>
        <v>9105</v>
      </c>
    </row>
    <row r="58" spans="1:16" x14ac:dyDescent="0.15">
      <c r="A58" s="160" t="s">
        <v>34</v>
      </c>
      <c r="B58" s="160"/>
      <c r="C58" s="160"/>
      <c r="D58" s="160">
        <f>'将来負担比率（分子）の構造'!I$50</f>
        <v>18775</v>
      </c>
      <c r="E58" s="160"/>
      <c r="F58" s="160"/>
      <c r="G58" s="160">
        <f>'将来負担比率（分子）の構造'!J$50</f>
        <v>19212</v>
      </c>
      <c r="H58" s="160"/>
      <c r="I58" s="160"/>
      <c r="J58" s="160">
        <f>'将来負担比率（分子）の構造'!K$50</f>
        <v>19739</v>
      </c>
      <c r="K58" s="160"/>
      <c r="L58" s="160"/>
      <c r="M58" s="160">
        <f>'将来負担比率（分子）の構造'!L$50</f>
        <v>17906</v>
      </c>
      <c r="N58" s="160"/>
      <c r="O58" s="160"/>
      <c r="P58" s="160">
        <f>'将来負担比率（分子）の構造'!M$50</f>
        <v>15055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139</v>
      </c>
      <c r="C61" s="160"/>
      <c r="D61" s="160"/>
      <c r="E61" s="160">
        <f>'将来負担比率（分子）の構造'!J$46</f>
        <v>150</v>
      </c>
      <c r="F61" s="160"/>
      <c r="G61" s="160"/>
      <c r="H61" s="160">
        <f>'将来負担比率（分子）の構造'!K$46</f>
        <v>70</v>
      </c>
      <c r="I61" s="160"/>
      <c r="J61" s="160"/>
      <c r="K61" s="160">
        <f>'将来負担比率（分子）の構造'!L$46</f>
        <v>293</v>
      </c>
      <c r="L61" s="160"/>
      <c r="M61" s="160"/>
      <c r="N61" s="160">
        <f>'将来負担比率（分子）の構造'!M$46</f>
        <v>96</v>
      </c>
      <c r="O61" s="160"/>
      <c r="P61" s="160"/>
    </row>
    <row r="62" spans="1:16" x14ac:dyDescent="0.15">
      <c r="A62" s="160" t="s">
        <v>28</v>
      </c>
      <c r="B62" s="160">
        <f>'将来負担比率（分子）の構造'!I$45</f>
        <v>18732</v>
      </c>
      <c r="C62" s="160"/>
      <c r="D62" s="160"/>
      <c r="E62" s="160">
        <f>'将来負担比率（分子）の構造'!J$45</f>
        <v>16721</v>
      </c>
      <c r="F62" s="160"/>
      <c r="G62" s="160"/>
      <c r="H62" s="160">
        <f>'将来負担比率（分子）の構造'!K$45</f>
        <v>16386</v>
      </c>
      <c r="I62" s="160"/>
      <c r="J62" s="160"/>
      <c r="K62" s="160">
        <f>'将来負担比率（分子）の構造'!L$45</f>
        <v>16794</v>
      </c>
      <c r="L62" s="160"/>
      <c r="M62" s="160"/>
      <c r="N62" s="160">
        <f>'将来負担比率（分子）の構造'!M$45</f>
        <v>16081</v>
      </c>
      <c r="O62" s="160"/>
      <c r="P62" s="160"/>
    </row>
    <row r="63" spans="1:16" x14ac:dyDescent="0.15">
      <c r="A63" s="160" t="s">
        <v>27</v>
      </c>
      <c r="B63" s="160">
        <f>'将来負担比率（分子）の構造'!I$44</f>
        <v>7</v>
      </c>
      <c r="C63" s="160"/>
      <c r="D63" s="160"/>
      <c r="E63" s="160">
        <f>'将来負担比率（分子）の構造'!J$44</f>
        <v>20</v>
      </c>
      <c r="F63" s="160"/>
      <c r="G63" s="160"/>
      <c r="H63" s="160">
        <f>'将来負担比率（分子）の構造'!K$44</f>
        <v>35</v>
      </c>
      <c r="I63" s="160"/>
      <c r="J63" s="160"/>
      <c r="K63" s="160">
        <f>'将来負担比率（分子）の構造'!L$44</f>
        <v>33</v>
      </c>
      <c r="L63" s="160"/>
      <c r="M63" s="160"/>
      <c r="N63" s="160">
        <f>'将来負担比率（分子）の構造'!M$44</f>
        <v>114</v>
      </c>
      <c r="O63" s="160"/>
      <c r="P63" s="160"/>
    </row>
    <row r="64" spans="1:16" x14ac:dyDescent="0.15">
      <c r="A64" s="160" t="s">
        <v>26</v>
      </c>
      <c r="B64" s="160">
        <f>'将来負担比率（分子）の構造'!I$43</f>
        <v>51210</v>
      </c>
      <c r="C64" s="160"/>
      <c r="D64" s="160"/>
      <c r="E64" s="160">
        <f>'将来負担比率（分子）の構造'!J$43</f>
        <v>42473</v>
      </c>
      <c r="F64" s="160"/>
      <c r="G64" s="160"/>
      <c r="H64" s="160">
        <f>'将来負担比率（分子）の構造'!K$43</f>
        <v>32310</v>
      </c>
      <c r="I64" s="160"/>
      <c r="J64" s="160"/>
      <c r="K64" s="160">
        <f>'将来負担比率（分子）の構造'!L$43</f>
        <v>25380</v>
      </c>
      <c r="L64" s="160"/>
      <c r="M64" s="160"/>
      <c r="N64" s="160">
        <f>'将来負担比率（分子）の構造'!M$43</f>
        <v>23661</v>
      </c>
      <c r="O64" s="160"/>
      <c r="P64" s="160"/>
    </row>
    <row r="65" spans="1:16" x14ac:dyDescent="0.15">
      <c r="A65" s="160" t="s">
        <v>25</v>
      </c>
      <c r="B65" s="160">
        <f>'将来負担比率（分子）の構造'!I$42</f>
        <v>1587</v>
      </c>
      <c r="C65" s="160"/>
      <c r="D65" s="160"/>
      <c r="E65" s="160">
        <f>'将来負担比率（分子）の構造'!J$42</f>
        <v>1292</v>
      </c>
      <c r="F65" s="160"/>
      <c r="G65" s="160"/>
      <c r="H65" s="160">
        <f>'将来負担比率（分子）の構造'!K$42</f>
        <v>1017</v>
      </c>
      <c r="I65" s="160"/>
      <c r="J65" s="160"/>
      <c r="K65" s="160">
        <f>'将来負担比率（分子）の構造'!L$42</f>
        <v>623</v>
      </c>
      <c r="L65" s="160"/>
      <c r="M65" s="160"/>
      <c r="N65" s="160">
        <f>'将来負担比率（分子）の構造'!M$42</f>
        <v>722</v>
      </c>
      <c r="O65" s="160"/>
      <c r="P65" s="160"/>
    </row>
    <row r="66" spans="1:16" x14ac:dyDescent="0.15">
      <c r="A66" s="160" t="s">
        <v>24</v>
      </c>
      <c r="B66" s="160">
        <f>'将来負担比率（分子）の構造'!I$41</f>
        <v>155387</v>
      </c>
      <c r="C66" s="160"/>
      <c r="D66" s="160"/>
      <c r="E66" s="160">
        <f>'将来負担比率（分子）の構造'!J$41</f>
        <v>153311</v>
      </c>
      <c r="F66" s="160"/>
      <c r="G66" s="160"/>
      <c r="H66" s="160">
        <f>'将来負担比率（分子）の構造'!K$41</f>
        <v>152033</v>
      </c>
      <c r="I66" s="160"/>
      <c r="J66" s="160"/>
      <c r="K66" s="160">
        <f>'将来負担比率（分子）の構造'!L$41</f>
        <v>151270</v>
      </c>
      <c r="L66" s="160"/>
      <c r="M66" s="160"/>
      <c r="N66" s="160">
        <f>'将来負担比率（分子）の構造'!M$41</f>
        <v>151940</v>
      </c>
      <c r="O66" s="160"/>
      <c r="P66" s="160"/>
    </row>
    <row r="67" spans="1:16" x14ac:dyDescent="0.15">
      <c r="A67" s="160" t="s">
        <v>68</v>
      </c>
      <c r="B67" s="160" t="e">
        <f>NA()</f>
        <v>#N/A</v>
      </c>
      <c r="C67" s="160">
        <f>IF(ISNUMBER('将来負担比率（分子）の構造'!I$53), IF('将来負担比率（分子）の構造'!I$53 &lt; 0, 0, '将来負担比率（分子）の構造'!I$53), NA())</f>
        <v>48461</v>
      </c>
      <c r="D67" s="160" t="e">
        <f>NA()</f>
        <v>#N/A</v>
      </c>
      <c r="E67" s="160" t="e">
        <f>NA()</f>
        <v>#N/A</v>
      </c>
      <c r="F67" s="160">
        <f>IF(ISNUMBER('将来負担比率（分子）の構造'!J$53), IF('将来負担比率（分子）の構造'!J$53 &lt; 0, 0, '将来負担比率（分子）の構造'!J$53), NA())</f>
        <v>40084</v>
      </c>
      <c r="G67" s="160" t="e">
        <f>NA()</f>
        <v>#N/A</v>
      </c>
      <c r="H67" s="160" t="e">
        <f>NA()</f>
        <v>#N/A</v>
      </c>
      <c r="I67" s="160">
        <f>IF(ISNUMBER('将来負担比率（分子）の構造'!K$53), IF('将来負担比率（分子）の構造'!K$53 &lt; 0, 0, '将来負担比率（分子）の構造'!K$53), NA())</f>
        <v>33835</v>
      </c>
      <c r="J67" s="160" t="e">
        <f>NA()</f>
        <v>#N/A</v>
      </c>
      <c r="K67" s="160" t="e">
        <f>NA()</f>
        <v>#N/A</v>
      </c>
      <c r="L67" s="160">
        <f>IF(ISNUMBER('将来負担比率（分子）の構造'!L$53), IF('将来負担比率（分子）の構造'!L$53 &lt; 0, 0, '将来負担比率（分子）の構造'!L$53), NA())</f>
        <v>30949</v>
      </c>
      <c r="M67" s="160" t="e">
        <f>NA()</f>
        <v>#N/A</v>
      </c>
      <c r="N67" s="160" t="e">
        <f>NA()</f>
        <v>#N/A</v>
      </c>
      <c r="O67" s="160">
        <f>IF(ISNUMBER('将来負担比率（分子）の構造'!M$53), IF('将来負担比率（分子）の構造'!M$53 &lt; 0, 0, '将来負担比率（分子）の構造'!M$53), NA())</f>
        <v>35190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8879</v>
      </c>
      <c r="C72" s="164">
        <f>基金残高に係る経年分析!G55</f>
        <v>7132</v>
      </c>
      <c r="D72" s="164">
        <f>基金残高に係る経年分析!H55</f>
        <v>3898</v>
      </c>
    </row>
    <row r="73" spans="1:16" x14ac:dyDescent="0.15">
      <c r="A73" s="163" t="s">
        <v>71</v>
      </c>
      <c r="B73" s="164">
        <f>基金残高に係る経年分析!F56</f>
        <v>829</v>
      </c>
      <c r="C73" s="164">
        <f>基金残高に係る経年分析!G56</f>
        <v>829</v>
      </c>
      <c r="D73" s="164">
        <f>基金残高に係る経年分析!H56</f>
        <v>829</v>
      </c>
    </row>
    <row r="74" spans="1:16" x14ac:dyDescent="0.15">
      <c r="A74" s="163" t="s">
        <v>72</v>
      </c>
      <c r="B74" s="164">
        <f>基金残高に係る経年分析!F57</f>
        <v>10160</v>
      </c>
      <c r="C74" s="164">
        <f>基金残高に係る経年分析!G57</f>
        <v>10150</v>
      </c>
      <c r="D74" s="164">
        <f>基金残高に係る経年分析!H57</f>
        <v>10142</v>
      </c>
    </row>
  </sheetData>
  <sheetProtection algorithmName="SHA-512" hashValue="PBp8gLR4dqMNoXkmWENQ02G75g8Pr60o2k8WOwxYBWKzvRhrlNIVf0wKPdtz8UVSurCu2yjOu+tZ2bOAy0UbYg==" saltValue="yin0CcidA0sNFRLXmpo6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201</v>
      </c>
      <c r="DI1" s="736"/>
      <c r="DJ1" s="736"/>
      <c r="DK1" s="736"/>
      <c r="DL1" s="736"/>
      <c r="DM1" s="736"/>
      <c r="DN1" s="737"/>
      <c r="DO1" s="205"/>
      <c r="DP1" s="735" t="s">
        <v>202</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207</v>
      </c>
      <c r="S4" s="678"/>
      <c r="T4" s="678"/>
      <c r="U4" s="678"/>
      <c r="V4" s="678"/>
      <c r="W4" s="678"/>
      <c r="X4" s="678"/>
      <c r="Y4" s="679"/>
      <c r="Z4" s="677" t="s">
        <v>208</v>
      </c>
      <c r="AA4" s="678"/>
      <c r="AB4" s="678"/>
      <c r="AC4" s="679"/>
      <c r="AD4" s="677" t="s">
        <v>209</v>
      </c>
      <c r="AE4" s="678"/>
      <c r="AF4" s="678"/>
      <c r="AG4" s="678"/>
      <c r="AH4" s="678"/>
      <c r="AI4" s="678"/>
      <c r="AJ4" s="678"/>
      <c r="AK4" s="679"/>
      <c r="AL4" s="677" t="s">
        <v>208</v>
      </c>
      <c r="AM4" s="678"/>
      <c r="AN4" s="678"/>
      <c r="AO4" s="679"/>
      <c r="AP4" s="738" t="s">
        <v>210</v>
      </c>
      <c r="AQ4" s="738"/>
      <c r="AR4" s="738"/>
      <c r="AS4" s="738"/>
      <c r="AT4" s="738"/>
      <c r="AU4" s="738"/>
      <c r="AV4" s="738"/>
      <c r="AW4" s="738"/>
      <c r="AX4" s="738"/>
      <c r="AY4" s="738"/>
      <c r="AZ4" s="738"/>
      <c r="BA4" s="738"/>
      <c r="BB4" s="738"/>
      <c r="BC4" s="738"/>
      <c r="BD4" s="738"/>
      <c r="BE4" s="738"/>
      <c r="BF4" s="738"/>
      <c r="BG4" s="738" t="s">
        <v>211</v>
      </c>
      <c r="BH4" s="738"/>
      <c r="BI4" s="738"/>
      <c r="BJ4" s="738"/>
      <c r="BK4" s="738"/>
      <c r="BL4" s="738"/>
      <c r="BM4" s="738"/>
      <c r="BN4" s="738"/>
      <c r="BO4" s="738" t="s">
        <v>208</v>
      </c>
      <c r="BP4" s="738"/>
      <c r="BQ4" s="738"/>
      <c r="BR4" s="738"/>
      <c r="BS4" s="738" t="s">
        <v>212</v>
      </c>
      <c r="BT4" s="738"/>
      <c r="BU4" s="738"/>
      <c r="BV4" s="738"/>
      <c r="BW4" s="738"/>
      <c r="BX4" s="738"/>
      <c r="BY4" s="738"/>
      <c r="BZ4" s="738"/>
      <c r="CA4" s="738"/>
      <c r="CB4" s="738"/>
      <c r="CD4" s="720" t="s">
        <v>213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214</v>
      </c>
      <c r="C5" s="703"/>
      <c r="D5" s="703"/>
      <c r="E5" s="703"/>
      <c r="F5" s="703"/>
      <c r="G5" s="703"/>
      <c r="H5" s="703"/>
      <c r="I5" s="703"/>
      <c r="J5" s="703"/>
      <c r="K5" s="703"/>
      <c r="L5" s="703"/>
      <c r="M5" s="703"/>
      <c r="N5" s="703"/>
      <c r="O5" s="703"/>
      <c r="P5" s="703"/>
      <c r="Q5" s="704"/>
      <c r="R5" s="668">
        <v>37725718</v>
      </c>
      <c r="S5" s="669"/>
      <c r="T5" s="669"/>
      <c r="U5" s="669"/>
      <c r="V5" s="669"/>
      <c r="W5" s="669"/>
      <c r="X5" s="669"/>
      <c r="Y5" s="715"/>
      <c r="Z5" s="733">
        <v>28.8</v>
      </c>
      <c r="AA5" s="733"/>
      <c r="AB5" s="733"/>
      <c r="AC5" s="733"/>
      <c r="AD5" s="734">
        <v>36170449</v>
      </c>
      <c r="AE5" s="734"/>
      <c r="AF5" s="734"/>
      <c r="AG5" s="734"/>
      <c r="AH5" s="734"/>
      <c r="AI5" s="734"/>
      <c r="AJ5" s="734"/>
      <c r="AK5" s="734"/>
      <c r="AL5" s="716">
        <v>53.7</v>
      </c>
      <c r="AM5" s="685"/>
      <c r="AN5" s="685"/>
      <c r="AO5" s="717"/>
      <c r="AP5" s="702" t="s">
        <v>215</v>
      </c>
      <c r="AQ5" s="703"/>
      <c r="AR5" s="703"/>
      <c r="AS5" s="703"/>
      <c r="AT5" s="703"/>
      <c r="AU5" s="703"/>
      <c r="AV5" s="703"/>
      <c r="AW5" s="703"/>
      <c r="AX5" s="703"/>
      <c r="AY5" s="703"/>
      <c r="AZ5" s="703"/>
      <c r="BA5" s="703"/>
      <c r="BB5" s="703"/>
      <c r="BC5" s="703"/>
      <c r="BD5" s="703"/>
      <c r="BE5" s="703"/>
      <c r="BF5" s="704"/>
      <c r="BG5" s="603">
        <v>36126074</v>
      </c>
      <c r="BH5" s="606"/>
      <c r="BI5" s="606"/>
      <c r="BJ5" s="606"/>
      <c r="BK5" s="606"/>
      <c r="BL5" s="606"/>
      <c r="BM5" s="606"/>
      <c r="BN5" s="607"/>
      <c r="BO5" s="665">
        <v>95.8</v>
      </c>
      <c r="BP5" s="665"/>
      <c r="BQ5" s="665"/>
      <c r="BR5" s="665"/>
      <c r="BS5" s="666">
        <v>507666</v>
      </c>
      <c r="BT5" s="666"/>
      <c r="BU5" s="666"/>
      <c r="BV5" s="666"/>
      <c r="BW5" s="666"/>
      <c r="BX5" s="666"/>
      <c r="BY5" s="666"/>
      <c r="BZ5" s="666"/>
      <c r="CA5" s="666"/>
      <c r="CB5" s="707"/>
      <c r="CD5" s="720" t="s">
        <v>210</v>
      </c>
      <c r="CE5" s="721"/>
      <c r="CF5" s="721"/>
      <c r="CG5" s="721"/>
      <c r="CH5" s="721"/>
      <c r="CI5" s="721"/>
      <c r="CJ5" s="721"/>
      <c r="CK5" s="721"/>
      <c r="CL5" s="721"/>
      <c r="CM5" s="721"/>
      <c r="CN5" s="721"/>
      <c r="CO5" s="721"/>
      <c r="CP5" s="721"/>
      <c r="CQ5" s="722"/>
      <c r="CR5" s="720" t="s">
        <v>216</v>
      </c>
      <c r="CS5" s="721"/>
      <c r="CT5" s="721"/>
      <c r="CU5" s="721"/>
      <c r="CV5" s="721"/>
      <c r="CW5" s="721"/>
      <c r="CX5" s="721"/>
      <c r="CY5" s="722"/>
      <c r="CZ5" s="720" t="s">
        <v>208</v>
      </c>
      <c r="DA5" s="721"/>
      <c r="DB5" s="721"/>
      <c r="DC5" s="722"/>
      <c r="DD5" s="720" t="s">
        <v>217</v>
      </c>
      <c r="DE5" s="721"/>
      <c r="DF5" s="721"/>
      <c r="DG5" s="721"/>
      <c r="DH5" s="721"/>
      <c r="DI5" s="721"/>
      <c r="DJ5" s="721"/>
      <c r="DK5" s="721"/>
      <c r="DL5" s="721"/>
      <c r="DM5" s="721"/>
      <c r="DN5" s="721"/>
      <c r="DO5" s="721"/>
      <c r="DP5" s="722"/>
      <c r="DQ5" s="720" t="s">
        <v>218</v>
      </c>
      <c r="DR5" s="721"/>
      <c r="DS5" s="721"/>
      <c r="DT5" s="721"/>
      <c r="DU5" s="721"/>
      <c r="DV5" s="721"/>
      <c r="DW5" s="721"/>
      <c r="DX5" s="721"/>
      <c r="DY5" s="721"/>
      <c r="DZ5" s="721"/>
      <c r="EA5" s="721"/>
      <c r="EB5" s="721"/>
      <c r="EC5" s="722"/>
    </row>
    <row r="6" spans="2:143" ht="11.25" customHeight="1" x14ac:dyDescent="0.15">
      <c r="B6" s="600" t="s">
        <v>219</v>
      </c>
      <c r="C6" s="601"/>
      <c r="D6" s="601"/>
      <c r="E6" s="601"/>
      <c r="F6" s="601"/>
      <c r="G6" s="601"/>
      <c r="H6" s="601"/>
      <c r="I6" s="601"/>
      <c r="J6" s="601"/>
      <c r="K6" s="601"/>
      <c r="L6" s="601"/>
      <c r="M6" s="601"/>
      <c r="N6" s="601"/>
      <c r="O6" s="601"/>
      <c r="P6" s="601"/>
      <c r="Q6" s="602"/>
      <c r="R6" s="603">
        <v>1172723</v>
      </c>
      <c r="S6" s="606"/>
      <c r="T6" s="606"/>
      <c r="U6" s="606"/>
      <c r="V6" s="606"/>
      <c r="W6" s="606"/>
      <c r="X6" s="606"/>
      <c r="Y6" s="607"/>
      <c r="Z6" s="665">
        <v>0.9</v>
      </c>
      <c r="AA6" s="665"/>
      <c r="AB6" s="665"/>
      <c r="AC6" s="665"/>
      <c r="AD6" s="666">
        <v>1172723</v>
      </c>
      <c r="AE6" s="666"/>
      <c r="AF6" s="666"/>
      <c r="AG6" s="666"/>
      <c r="AH6" s="666"/>
      <c r="AI6" s="666"/>
      <c r="AJ6" s="666"/>
      <c r="AK6" s="666"/>
      <c r="AL6" s="608">
        <v>1.7</v>
      </c>
      <c r="AM6" s="609"/>
      <c r="AN6" s="609"/>
      <c r="AO6" s="667"/>
      <c r="AP6" s="600" t="s">
        <v>220</v>
      </c>
      <c r="AQ6" s="601"/>
      <c r="AR6" s="601"/>
      <c r="AS6" s="601"/>
      <c r="AT6" s="601"/>
      <c r="AU6" s="601"/>
      <c r="AV6" s="601"/>
      <c r="AW6" s="601"/>
      <c r="AX6" s="601"/>
      <c r="AY6" s="601"/>
      <c r="AZ6" s="601"/>
      <c r="BA6" s="601"/>
      <c r="BB6" s="601"/>
      <c r="BC6" s="601"/>
      <c r="BD6" s="601"/>
      <c r="BE6" s="601"/>
      <c r="BF6" s="602"/>
      <c r="BG6" s="603">
        <v>36126074</v>
      </c>
      <c r="BH6" s="606"/>
      <c r="BI6" s="606"/>
      <c r="BJ6" s="606"/>
      <c r="BK6" s="606"/>
      <c r="BL6" s="606"/>
      <c r="BM6" s="606"/>
      <c r="BN6" s="607"/>
      <c r="BO6" s="665">
        <v>95.8</v>
      </c>
      <c r="BP6" s="665"/>
      <c r="BQ6" s="665"/>
      <c r="BR6" s="665"/>
      <c r="BS6" s="666">
        <v>507666</v>
      </c>
      <c r="BT6" s="666"/>
      <c r="BU6" s="666"/>
      <c r="BV6" s="666"/>
      <c r="BW6" s="666"/>
      <c r="BX6" s="666"/>
      <c r="BY6" s="666"/>
      <c r="BZ6" s="666"/>
      <c r="CA6" s="666"/>
      <c r="CB6" s="707"/>
      <c r="CD6" s="674" t="s">
        <v>221</v>
      </c>
      <c r="CE6" s="675"/>
      <c r="CF6" s="675"/>
      <c r="CG6" s="675"/>
      <c r="CH6" s="675"/>
      <c r="CI6" s="675"/>
      <c r="CJ6" s="675"/>
      <c r="CK6" s="675"/>
      <c r="CL6" s="675"/>
      <c r="CM6" s="675"/>
      <c r="CN6" s="675"/>
      <c r="CO6" s="675"/>
      <c r="CP6" s="675"/>
      <c r="CQ6" s="676"/>
      <c r="CR6" s="603">
        <v>568517</v>
      </c>
      <c r="CS6" s="606"/>
      <c r="CT6" s="606"/>
      <c r="CU6" s="606"/>
      <c r="CV6" s="606"/>
      <c r="CW6" s="606"/>
      <c r="CX6" s="606"/>
      <c r="CY6" s="607"/>
      <c r="CZ6" s="716">
        <v>0.4</v>
      </c>
      <c r="DA6" s="685"/>
      <c r="DB6" s="685"/>
      <c r="DC6" s="719"/>
      <c r="DD6" s="611" t="s">
        <v>222</v>
      </c>
      <c r="DE6" s="606"/>
      <c r="DF6" s="606"/>
      <c r="DG6" s="606"/>
      <c r="DH6" s="606"/>
      <c r="DI6" s="606"/>
      <c r="DJ6" s="606"/>
      <c r="DK6" s="606"/>
      <c r="DL6" s="606"/>
      <c r="DM6" s="606"/>
      <c r="DN6" s="606"/>
      <c r="DO6" s="606"/>
      <c r="DP6" s="607"/>
      <c r="DQ6" s="611">
        <v>568512</v>
      </c>
      <c r="DR6" s="606"/>
      <c r="DS6" s="606"/>
      <c r="DT6" s="606"/>
      <c r="DU6" s="606"/>
      <c r="DV6" s="606"/>
      <c r="DW6" s="606"/>
      <c r="DX6" s="606"/>
      <c r="DY6" s="606"/>
      <c r="DZ6" s="606"/>
      <c r="EA6" s="606"/>
      <c r="EB6" s="606"/>
      <c r="EC6" s="646"/>
    </row>
    <row r="7" spans="2:143" ht="11.25" customHeight="1" x14ac:dyDescent="0.15">
      <c r="B7" s="600" t="s">
        <v>223</v>
      </c>
      <c r="C7" s="601"/>
      <c r="D7" s="601"/>
      <c r="E7" s="601"/>
      <c r="F7" s="601"/>
      <c r="G7" s="601"/>
      <c r="H7" s="601"/>
      <c r="I7" s="601"/>
      <c r="J7" s="601"/>
      <c r="K7" s="601"/>
      <c r="L7" s="601"/>
      <c r="M7" s="601"/>
      <c r="N7" s="601"/>
      <c r="O7" s="601"/>
      <c r="P7" s="601"/>
      <c r="Q7" s="602"/>
      <c r="R7" s="603">
        <v>59477</v>
      </c>
      <c r="S7" s="606"/>
      <c r="T7" s="606"/>
      <c r="U7" s="606"/>
      <c r="V7" s="606"/>
      <c r="W7" s="606"/>
      <c r="X7" s="606"/>
      <c r="Y7" s="607"/>
      <c r="Z7" s="665">
        <v>0</v>
      </c>
      <c r="AA7" s="665"/>
      <c r="AB7" s="665"/>
      <c r="AC7" s="665"/>
      <c r="AD7" s="666">
        <v>59477</v>
      </c>
      <c r="AE7" s="666"/>
      <c r="AF7" s="666"/>
      <c r="AG7" s="666"/>
      <c r="AH7" s="666"/>
      <c r="AI7" s="666"/>
      <c r="AJ7" s="666"/>
      <c r="AK7" s="666"/>
      <c r="AL7" s="608">
        <v>0.1</v>
      </c>
      <c r="AM7" s="609"/>
      <c r="AN7" s="609"/>
      <c r="AO7" s="667"/>
      <c r="AP7" s="600" t="s">
        <v>224</v>
      </c>
      <c r="AQ7" s="601"/>
      <c r="AR7" s="601"/>
      <c r="AS7" s="601"/>
      <c r="AT7" s="601"/>
      <c r="AU7" s="601"/>
      <c r="AV7" s="601"/>
      <c r="AW7" s="601"/>
      <c r="AX7" s="601"/>
      <c r="AY7" s="601"/>
      <c r="AZ7" s="601"/>
      <c r="BA7" s="601"/>
      <c r="BB7" s="601"/>
      <c r="BC7" s="601"/>
      <c r="BD7" s="601"/>
      <c r="BE7" s="601"/>
      <c r="BF7" s="602"/>
      <c r="BG7" s="603">
        <v>16396361</v>
      </c>
      <c r="BH7" s="606"/>
      <c r="BI7" s="606"/>
      <c r="BJ7" s="606"/>
      <c r="BK7" s="606"/>
      <c r="BL7" s="606"/>
      <c r="BM7" s="606"/>
      <c r="BN7" s="607"/>
      <c r="BO7" s="665">
        <v>43.5</v>
      </c>
      <c r="BP7" s="665"/>
      <c r="BQ7" s="665"/>
      <c r="BR7" s="665"/>
      <c r="BS7" s="666">
        <v>507666</v>
      </c>
      <c r="BT7" s="666"/>
      <c r="BU7" s="666"/>
      <c r="BV7" s="666"/>
      <c r="BW7" s="666"/>
      <c r="BX7" s="666"/>
      <c r="BY7" s="666"/>
      <c r="BZ7" s="666"/>
      <c r="CA7" s="666"/>
      <c r="CB7" s="707"/>
      <c r="CD7" s="647" t="s">
        <v>225</v>
      </c>
      <c r="CE7" s="644"/>
      <c r="CF7" s="644"/>
      <c r="CG7" s="644"/>
      <c r="CH7" s="644"/>
      <c r="CI7" s="644"/>
      <c r="CJ7" s="644"/>
      <c r="CK7" s="644"/>
      <c r="CL7" s="644"/>
      <c r="CM7" s="644"/>
      <c r="CN7" s="644"/>
      <c r="CO7" s="644"/>
      <c r="CP7" s="644"/>
      <c r="CQ7" s="645"/>
      <c r="CR7" s="603">
        <v>13971782</v>
      </c>
      <c r="CS7" s="606"/>
      <c r="CT7" s="606"/>
      <c r="CU7" s="606"/>
      <c r="CV7" s="606"/>
      <c r="CW7" s="606"/>
      <c r="CX7" s="606"/>
      <c r="CY7" s="607"/>
      <c r="CZ7" s="665">
        <v>10.8</v>
      </c>
      <c r="DA7" s="665"/>
      <c r="DB7" s="665"/>
      <c r="DC7" s="665"/>
      <c r="DD7" s="611">
        <v>2142481</v>
      </c>
      <c r="DE7" s="606"/>
      <c r="DF7" s="606"/>
      <c r="DG7" s="606"/>
      <c r="DH7" s="606"/>
      <c r="DI7" s="606"/>
      <c r="DJ7" s="606"/>
      <c r="DK7" s="606"/>
      <c r="DL7" s="606"/>
      <c r="DM7" s="606"/>
      <c r="DN7" s="606"/>
      <c r="DO7" s="606"/>
      <c r="DP7" s="607"/>
      <c r="DQ7" s="611">
        <v>11208255</v>
      </c>
      <c r="DR7" s="606"/>
      <c r="DS7" s="606"/>
      <c r="DT7" s="606"/>
      <c r="DU7" s="606"/>
      <c r="DV7" s="606"/>
      <c r="DW7" s="606"/>
      <c r="DX7" s="606"/>
      <c r="DY7" s="606"/>
      <c r="DZ7" s="606"/>
      <c r="EA7" s="606"/>
      <c r="EB7" s="606"/>
      <c r="EC7" s="646"/>
    </row>
    <row r="8" spans="2:143" ht="11.25" customHeight="1" x14ac:dyDescent="0.15">
      <c r="B8" s="600" t="s">
        <v>226</v>
      </c>
      <c r="C8" s="601"/>
      <c r="D8" s="601"/>
      <c r="E8" s="601"/>
      <c r="F8" s="601"/>
      <c r="G8" s="601"/>
      <c r="H8" s="601"/>
      <c r="I8" s="601"/>
      <c r="J8" s="601"/>
      <c r="K8" s="601"/>
      <c r="L8" s="601"/>
      <c r="M8" s="601"/>
      <c r="N8" s="601"/>
      <c r="O8" s="601"/>
      <c r="P8" s="601"/>
      <c r="Q8" s="602"/>
      <c r="R8" s="603">
        <v>142936</v>
      </c>
      <c r="S8" s="606"/>
      <c r="T8" s="606"/>
      <c r="U8" s="606"/>
      <c r="V8" s="606"/>
      <c r="W8" s="606"/>
      <c r="X8" s="606"/>
      <c r="Y8" s="607"/>
      <c r="Z8" s="665">
        <v>0.1</v>
      </c>
      <c r="AA8" s="665"/>
      <c r="AB8" s="665"/>
      <c r="AC8" s="665"/>
      <c r="AD8" s="666">
        <v>142936</v>
      </c>
      <c r="AE8" s="666"/>
      <c r="AF8" s="666"/>
      <c r="AG8" s="666"/>
      <c r="AH8" s="666"/>
      <c r="AI8" s="666"/>
      <c r="AJ8" s="666"/>
      <c r="AK8" s="666"/>
      <c r="AL8" s="608">
        <v>0.2</v>
      </c>
      <c r="AM8" s="609"/>
      <c r="AN8" s="609"/>
      <c r="AO8" s="667"/>
      <c r="AP8" s="600" t="s">
        <v>227</v>
      </c>
      <c r="AQ8" s="601"/>
      <c r="AR8" s="601"/>
      <c r="AS8" s="601"/>
      <c r="AT8" s="601"/>
      <c r="AU8" s="601"/>
      <c r="AV8" s="601"/>
      <c r="AW8" s="601"/>
      <c r="AX8" s="601"/>
      <c r="AY8" s="601"/>
      <c r="AZ8" s="601"/>
      <c r="BA8" s="601"/>
      <c r="BB8" s="601"/>
      <c r="BC8" s="601"/>
      <c r="BD8" s="601"/>
      <c r="BE8" s="601"/>
      <c r="BF8" s="602"/>
      <c r="BG8" s="603">
        <v>480997</v>
      </c>
      <c r="BH8" s="606"/>
      <c r="BI8" s="606"/>
      <c r="BJ8" s="606"/>
      <c r="BK8" s="606"/>
      <c r="BL8" s="606"/>
      <c r="BM8" s="606"/>
      <c r="BN8" s="607"/>
      <c r="BO8" s="665">
        <v>1.3</v>
      </c>
      <c r="BP8" s="665"/>
      <c r="BQ8" s="665"/>
      <c r="BR8" s="665"/>
      <c r="BS8" s="611" t="s">
        <v>129</v>
      </c>
      <c r="BT8" s="606"/>
      <c r="BU8" s="606"/>
      <c r="BV8" s="606"/>
      <c r="BW8" s="606"/>
      <c r="BX8" s="606"/>
      <c r="BY8" s="606"/>
      <c r="BZ8" s="606"/>
      <c r="CA8" s="606"/>
      <c r="CB8" s="646"/>
      <c r="CD8" s="647" t="s">
        <v>228</v>
      </c>
      <c r="CE8" s="644"/>
      <c r="CF8" s="644"/>
      <c r="CG8" s="644"/>
      <c r="CH8" s="644"/>
      <c r="CI8" s="644"/>
      <c r="CJ8" s="644"/>
      <c r="CK8" s="644"/>
      <c r="CL8" s="644"/>
      <c r="CM8" s="644"/>
      <c r="CN8" s="644"/>
      <c r="CO8" s="644"/>
      <c r="CP8" s="644"/>
      <c r="CQ8" s="645"/>
      <c r="CR8" s="603">
        <v>37587667</v>
      </c>
      <c r="CS8" s="606"/>
      <c r="CT8" s="606"/>
      <c r="CU8" s="606"/>
      <c r="CV8" s="606"/>
      <c r="CW8" s="606"/>
      <c r="CX8" s="606"/>
      <c r="CY8" s="607"/>
      <c r="CZ8" s="665">
        <v>29</v>
      </c>
      <c r="DA8" s="665"/>
      <c r="DB8" s="665"/>
      <c r="DC8" s="665"/>
      <c r="DD8" s="611">
        <v>1116843</v>
      </c>
      <c r="DE8" s="606"/>
      <c r="DF8" s="606"/>
      <c r="DG8" s="606"/>
      <c r="DH8" s="606"/>
      <c r="DI8" s="606"/>
      <c r="DJ8" s="606"/>
      <c r="DK8" s="606"/>
      <c r="DL8" s="606"/>
      <c r="DM8" s="606"/>
      <c r="DN8" s="606"/>
      <c r="DO8" s="606"/>
      <c r="DP8" s="607"/>
      <c r="DQ8" s="611">
        <v>19694824</v>
      </c>
      <c r="DR8" s="606"/>
      <c r="DS8" s="606"/>
      <c r="DT8" s="606"/>
      <c r="DU8" s="606"/>
      <c r="DV8" s="606"/>
      <c r="DW8" s="606"/>
      <c r="DX8" s="606"/>
      <c r="DY8" s="606"/>
      <c r="DZ8" s="606"/>
      <c r="EA8" s="606"/>
      <c r="EB8" s="606"/>
      <c r="EC8" s="646"/>
    </row>
    <row r="9" spans="2:143" ht="11.25" customHeight="1" x14ac:dyDescent="0.15">
      <c r="B9" s="600" t="s">
        <v>229</v>
      </c>
      <c r="C9" s="601"/>
      <c r="D9" s="601"/>
      <c r="E9" s="601"/>
      <c r="F9" s="601"/>
      <c r="G9" s="601"/>
      <c r="H9" s="601"/>
      <c r="I9" s="601"/>
      <c r="J9" s="601"/>
      <c r="K9" s="601"/>
      <c r="L9" s="601"/>
      <c r="M9" s="601"/>
      <c r="N9" s="601"/>
      <c r="O9" s="601"/>
      <c r="P9" s="601"/>
      <c r="Q9" s="602"/>
      <c r="R9" s="603">
        <v>138094</v>
      </c>
      <c r="S9" s="606"/>
      <c r="T9" s="606"/>
      <c r="U9" s="606"/>
      <c r="V9" s="606"/>
      <c r="W9" s="606"/>
      <c r="X9" s="606"/>
      <c r="Y9" s="607"/>
      <c r="Z9" s="665">
        <v>0.1</v>
      </c>
      <c r="AA9" s="665"/>
      <c r="AB9" s="665"/>
      <c r="AC9" s="665"/>
      <c r="AD9" s="666">
        <v>138094</v>
      </c>
      <c r="AE9" s="666"/>
      <c r="AF9" s="666"/>
      <c r="AG9" s="666"/>
      <c r="AH9" s="666"/>
      <c r="AI9" s="666"/>
      <c r="AJ9" s="666"/>
      <c r="AK9" s="666"/>
      <c r="AL9" s="608">
        <v>0.2</v>
      </c>
      <c r="AM9" s="609"/>
      <c r="AN9" s="609"/>
      <c r="AO9" s="667"/>
      <c r="AP9" s="600" t="s">
        <v>230</v>
      </c>
      <c r="AQ9" s="601"/>
      <c r="AR9" s="601"/>
      <c r="AS9" s="601"/>
      <c r="AT9" s="601"/>
      <c r="AU9" s="601"/>
      <c r="AV9" s="601"/>
      <c r="AW9" s="601"/>
      <c r="AX9" s="601"/>
      <c r="AY9" s="601"/>
      <c r="AZ9" s="601"/>
      <c r="BA9" s="601"/>
      <c r="BB9" s="601"/>
      <c r="BC9" s="601"/>
      <c r="BD9" s="601"/>
      <c r="BE9" s="601"/>
      <c r="BF9" s="602"/>
      <c r="BG9" s="603">
        <v>12481442</v>
      </c>
      <c r="BH9" s="606"/>
      <c r="BI9" s="606"/>
      <c r="BJ9" s="606"/>
      <c r="BK9" s="606"/>
      <c r="BL9" s="606"/>
      <c r="BM9" s="606"/>
      <c r="BN9" s="607"/>
      <c r="BO9" s="665">
        <v>33.1</v>
      </c>
      <c r="BP9" s="665"/>
      <c r="BQ9" s="665"/>
      <c r="BR9" s="665"/>
      <c r="BS9" s="611" t="s">
        <v>222</v>
      </c>
      <c r="BT9" s="606"/>
      <c r="BU9" s="606"/>
      <c r="BV9" s="606"/>
      <c r="BW9" s="606"/>
      <c r="BX9" s="606"/>
      <c r="BY9" s="606"/>
      <c r="BZ9" s="606"/>
      <c r="CA9" s="606"/>
      <c r="CB9" s="646"/>
      <c r="CD9" s="647" t="s">
        <v>231</v>
      </c>
      <c r="CE9" s="644"/>
      <c r="CF9" s="644"/>
      <c r="CG9" s="644"/>
      <c r="CH9" s="644"/>
      <c r="CI9" s="644"/>
      <c r="CJ9" s="644"/>
      <c r="CK9" s="644"/>
      <c r="CL9" s="644"/>
      <c r="CM9" s="644"/>
      <c r="CN9" s="644"/>
      <c r="CO9" s="644"/>
      <c r="CP9" s="644"/>
      <c r="CQ9" s="645"/>
      <c r="CR9" s="603">
        <v>7995339</v>
      </c>
      <c r="CS9" s="606"/>
      <c r="CT9" s="606"/>
      <c r="CU9" s="606"/>
      <c r="CV9" s="606"/>
      <c r="CW9" s="606"/>
      <c r="CX9" s="606"/>
      <c r="CY9" s="607"/>
      <c r="CZ9" s="665">
        <v>6.2</v>
      </c>
      <c r="DA9" s="665"/>
      <c r="DB9" s="665"/>
      <c r="DC9" s="665"/>
      <c r="DD9" s="611">
        <v>800977</v>
      </c>
      <c r="DE9" s="606"/>
      <c r="DF9" s="606"/>
      <c r="DG9" s="606"/>
      <c r="DH9" s="606"/>
      <c r="DI9" s="606"/>
      <c r="DJ9" s="606"/>
      <c r="DK9" s="606"/>
      <c r="DL9" s="606"/>
      <c r="DM9" s="606"/>
      <c r="DN9" s="606"/>
      <c r="DO9" s="606"/>
      <c r="DP9" s="607"/>
      <c r="DQ9" s="611">
        <v>6103116</v>
      </c>
      <c r="DR9" s="606"/>
      <c r="DS9" s="606"/>
      <c r="DT9" s="606"/>
      <c r="DU9" s="606"/>
      <c r="DV9" s="606"/>
      <c r="DW9" s="606"/>
      <c r="DX9" s="606"/>
      <c r="DY9" s="606"/>
      <c r="DZ9" s="606"/>
      <c r="EA9" s="606"/>
      <c r="EB9" s="606"/>
      <c r="EC9" s="646"/>
    </row>
    <row r="10" spans="2:143" ht="11.25" customHeight="1" x14ac:dyDescent="0.15">
      <c r="B10" s="600" t="s">
        <v>232</v>
      </c>
      <c r="C10" s="601"/>
      <c r="D10" s="601"/>
      <c r="E10" s="601"/>
      <c r="F10" s="601"/>
      <c r="G10" s="601"/>
      <c r="H10" s="601"/>
      <c r="I10" s="601"/>
      <c r="J10" s="601"/>
      <c r="K10" s="601"/>
      <c r="L10" s="601"/>
      <c r="M10" s="601"/>
      <c r="N10" s="601"/>
      <c r="O10" s="601"/>
      <c r="P10" s="601"/>
      <c r="Q10" s="602"/>
      <c r="R10" s="603" t="s">
        <v>129</v>
      </c>
      <c r="S10" s="606"/>
      <c r="T10" s="606"/>
      <c r="U10" s="606"/>
      <c r="V10" s="606"/>
      <c r="W10" s="606"/>
      <c r="X10" s="606"/>
      <c r="Y10" s="607"/>
      <c r="Z10" s="665" t="s">
        <v>222</v>
      </c>
      <c r="AA10" s="665"/>
      <c r="AB10" s="665"/>
      <c r="AC10" s="665"/>
      <c r="AD10" s="666" t="s">
        <v>129</v>
      </c>
      <c r="AE10" s="666"/>
      <c r="AF10" s="666"/>
      <c r="AG10" s="666"/>
      <c r="AH10" s="666"/>
      <c r="AI10" s="666"/>
      <c r="AJ10" s="666"/>
      <c r="AK10" s="666"/>
      <c r="AL10" s="608" t="s">
        <v>222</v>
      </c>
      <c r="AM10" s="609"/>
      <c r="AN10" s="609"/>
      <c r="AO10" s="667"/>
      <c r="AP10" s="600" t="s">
        <v>233</v>
      </c>
      <c r="AQ10" s="601"/>
      <c r="AR10" s="601"/>
      <c r="AS10" s="601"/>
      <c r="AT10" s="601"/>
      <c r="AU10" s="601"/>
      <c r="AV10" s="601"/>
      <c r="AW10" s="601"/>
      <c r="AX10" s="601"/>
      <c r="AY10" s="601"/>
      <c r="AZ10" s="601"/>
      <c r="BA10" s="601"/>
      <c r="BB10" s="601"/>
      <c r="BC10" s="601"/>
      <c r="BD10" s="601"/>
      <c r="BE10" s="601"/>
      <c r="BF10" s="602"/>
      <c r="BG10" s="603">
        <v>864621</v>
      </c>
      <c r="BH10" s="606"/>
      <c r="BI10" s="606"/>
      <c r="BJ10" s="606"/>
      <c r="BK10" s="606"/>
      <c r="BL10" s="606"/>
      <c r="BM10" s="606"/>
      <c r="BN10" s="607"/>
      <c r="BO10" s="665">
        <v>2.2999999999999998</v>
      </c>
      <c r="BP10" s="665"/>
      <c r="BQ10" s="665"/>
      <c r="BR10" s="665"/>
      <c r="BS10" s="611" t="s">
        <v>222</v>
      </c>
      <c r="BT10" s="606"/>
      <c r="BU10" s="606"/>
      <c r="BV10" s="606"/>
      <c r="BW10" s="606"/>
      <c r="BX10" s="606"/>
      <c r="BY10" s="606"/>
      <c r="BZ10" s="606"/>
      <c r="CA10" s="606"/>
      <c r="CB10" s="646"/>
      <c r="CD10" s="647" t="s">
        <v>234</v>
      </c>
      <c r="CE10" s="644"/>
      <c r="CF10" s="644"/>
      <c r="CG10" s="644"/>
      <c r="CH10" s="644"/>
      <c r="CI10" s="644"/>
      <c r="CJ10" s="644"/>
      <c r="CK10" s="644"/>
      <c r="CL10" s="644"/>
      <c r="CM10" s="644"/>
      <c r="CN10" s="644"/>
      <c r="CO10" s="644"/>
      <c r="CP10" s="644"/>
      <c r="CQ10" s="645"/>
      <c r="CR10" s="603">
        <v>557235</v>
      </c>
      <c r="CS10" s="606"/>
      <c r="CT10" s="606"/>
      <c r="CU10" s="606"/>
      <c r="CV10" s="606"/>
      <c r="CW10" s="606"/>
      <c r="CX10" s="606"/>
      <c r="CY10" s="607"/>
      <c r="CZ10" s="665">
        <v>0.4</v>
      </c>
      <c r="DA10" s="665"/>
      <c r="DB10" s="665"/>
      <c r="DC10" s="665"/>
      <c r="DD10" s="611" t="s">
        <v>222</v>
      </c>
      <c r="DE10" s="606"/>
      <c r="DF10" s="606"/>
      <c r="DG10" s="606"/>
      <c r="DH10" s="606"/>
      <c r="DI10" s="606"/>
      <c r="DJ10" s="606"/>
      <c r="DK10" s="606"/>
      <c r="DL10" s="606"/>
      <c r="DM10" s="606"/>
      <c r="DN10" s="606"/>
      <c r="DO10" s="606"/>
      <c r="DP10" s="607"/>
      <c r="DQ10" s="611">
        <v>166720</v>
      </c>
      <c r="DR10" s="606"/>
      <c r="DS10" s="606"/>
      <c r="DT10" s="606"/>
      <c r="DU10" s="606"/>
      <c r="DV10" s="606"/>
      <c r="DW10" s="606"/>
      <c r="DX10" s="606"/>
      <c r="DY10" s="606"/>
      <c r="DZ10" s="606"/>
      <c r="EA10" s="606"/>
      <c r="EB10" s="606"/>
      <c r="EC10" s="646"/>
    </row>
    <row r="11" spans="2:143" ht="11.25" customHeight="1" x14ac:dyDescent="0.15">
      <c r="B11" s="600" t="s">
        <v>235</v>
      </c>
      <c r="C11" s="601"/>
      <c r="D11" s="601"/>
      <c r="E11" s="601"/>
      <c r="F11" s="601"/>
      <c r="G11" s="601"/>
      <c r="H11" s="601"/>
      <c r="I11" s="601"/>
      <c r="J11" s="601"/>
      <c r="K11" s="601"/>
      <c r="L11" s="601"/>
      <c r="M11" s="601"/>
      <c r="N11" s="601"/>
      <c r="O11" s="601"/>
      <c r="P11" s="601"/>
      <c r="Q11" s="602"/>
      <c r="R11" s="603" t="s">
        <v>222</v>
      </c>
      <c r="S11" s="606"/>
      <c r="T11" s="606"/>
      <c r="U11" s="606"/>
      <c r="V11" s="606"/>
      <c r="W11" s="606"/>
      <c r="X11" s="606"/>
      <c r="Y11" s="607"/>
      <c r="Z11" s="665" t="s">
        <v>222</v>
      </c>
      <c r="AA11" s="665"/>
      <c r="AB11" s="665"/>
      <c r="AC11" s="665"/>
      <c r="AD11" s="666" t="s">
        <v>222</v>
      </c>
      <c r="AE11" s="666"/>
      <c r="AF11" s="666"/>
      <c r="AG11" s="666"/>
      <c r="AH11" s="666"/>
      <c r="AI11" s="666"/>
      <c r="AJ11" s="666"/>
      <c r="AK11" s="666"/>
      <c r="AL11" s="608" t="s">
        <v>222</v>
      </c>
      <c r="AM11" s="609"/>
      <c r="AN11" s="609"/>
      <c r="AO11" s="667"/>
      <c r="AP11" s="600" t="s">
        <v>236</v>
      </c>
      <c r="AQ11" s="601"/>
      <c r="AR11" s="601"/>
      <c r="AS11" s="601"/>
      <c r="AT11" s="601"/>
      <c r="AU11" s="601"/>
      <c r="AV11" s="601"/>
      <c r="AW11" s="601"/>
      <c r="AX11" s="601"/>
      <c r="AY11" s="601"/>
      <c r="AZ11" s="601"/>
      <c r="BA11" s="601"/>
      <c r="BB11" s="601"/>
      <c r="BC11" s="601"/>
      <c r="BD11" s="601"/>
      <c r="BE11" s="601"/>
      <c r="BF11" s="602"/>
      <c r="BG11" s="603">
        <v>2569301</v>
      </c>
      <c r="BH11" s="606"/>
      <c r="BI11" s="606"/>
      <c r="BJ11" s="606"/>
      <c r="BK11" s="606"/>
      <c r="BL11" s="606"/>
      <c r="BM11" s="606"/>
      <c r="BN11" s="607"/>
      <c r="BO11" s="665">
        <v>6.8</v>
      </c>
      <c r="BP11" s="665"/>
      <c r="BQ11" s="665"/>
      <c r="BR11" s="665"/>
      <c r="BS11" s="611">
        <v>507666</v>
      </c>
      <c r="BT11" s="606"/>
      <c r="BU11" s="606"/>
      <c r="BV11" s="606"/>
      <c r="BW11" s="606"/>
      <c r="BX11" s="606"/>
      <c r="BY11" s="606"/>
      <c r="BZ11" s="606"/>
      <c r="CA11" s="606"/>
      <c r="CB11" s="646"/>
      <c r="CD11" s="647" t="s">
        <v>237</v>
      </c>
      <c r="CE11" s="644"/>
      <c r="CF11" s="644"/>
      <c r="CG11" s="644"/>
      <c r="CH11" s="644"/>
      <c r="CI11" s="644"/>
      <c r="CJ11" s="644"/>
      <c r="CK11" s="644"/>
      <c r="CL11" s="644"/>
      <c r="CM11" s="644"/>
      <c r="CN11" s="644"/>
      <c r="CO11" s="644"/>
      <c r="CP11" s="644"/>
      <c r="CQ11" s="645"/>
      <c r="CR11" s="603">
        <v>3389468</v>
      </c>
      <c r="CS11" s="606"/>
      <c r="CT11" s="606"/>
      <c r="CU11" s="606"/>
      <c r="CV11" s="606"/>
      <c r="CW11" s="606"/>
      <c r="CX11" s="606"/>
      <c r="CY11" s="607"/>
      <c r="CZ11" s="665">
        <v>2.6</v>
      </c>
      <c r="DA11" s="665"/>
      <c r="DB11" s="665"/>
      <c r="DC11" s="665"/>
      <c r="DD11" s="611">
        <v>525911</v>
      </c>
      <c r="DE11" s="606"/>
      <c r="DF11" s="606"/>
      <c r="DG11" s="606"/>
      <c r="DH11" s="606"/>
      <c r="DI11" s="606"/>
      <c r="DJ11" s="606"/>
      <c r="DK11" s="606"/>
      <c r="DL11" s="606"/>
      <c r="DM11" s="606"/>
      <c r="DN11" s="606"/>
      <c r="DO11" s="606"/>
      <c r="DP11" s="607"/>
      <c r="DQ11" s="611">
        <v>1995906</v>
      </c>
      <c r="DR11" s="606"/>
      <c r="DS11" s="606"/>
      <c r="DT11" s="606"/>
      <c r="DU11" s="606"/>
      <c r="DV11" s="606"/>
      <c r="DW11" s="606"/>
      <c r="DX11" s="606"/>
      <c r="DY11" s="606"/>
      <c r="DZ11" s="606"/>
      <c r="EA11" s="606"/>
      <c r="EB11" s="606"/>
      <c r="EC11" s="646"/>
    </row>
    <row r="12" spans="2:143" ht="11.25" customHeight="1" x14ac:dyDescent="0.15">
      <c r="B12" s="600" t="s">
        <v>238</v>
      </c>
      <c r="C12" s="601"/>
      <c r="D12" s="601"/>
      <c r="E12" s="601"/>
      <c r="F12" s="601"/>
      <c r="G12" s="601"/>
      <c r="H12" s="601"/>
      <c r="I12" s="601"/>
      <c r="J12" s="601"/>
      <c r="K12" s="601"/>
      <c r="L12" s="601"/>
      <c r="M12" s="601"/>
      <c r="N12" s="601"/>
      <c r="O12" s="601"/>
      <c r="P12" s="601"/>
      <c r="Q12" s="602"/>
      <c r="R12" s="603">
        <v>4959016</v>
      </c>
      <c r="S12" s="606"/>
      <c r="T12" s="606"/>
      <c r="U12" s="606"/>
      <c r="V12" s="606"/>
      <c r="W12" s="606"/>
      <c r="X12" s="606"/>
      <c r="Y12" s="607"/>
      <c r="Z12" s="665">
        <v>3.8</v>
      </c>
      <c r="AA12" s="665"/>
      <c r="AB12" s="665"/>
      <c r="AC12" s="665"/>
      <c r="AD12" s="666">
        <v>4959016</v>
      </c>
      <c r="AE12" s="666"/>
      <c r="AF12" s="666"/>
      <c r="AG12" s="666"/>
      <c r="AH12" s="666"/>
      <c r="AI12" s="666"/>
      <c r="AJ12" s="666"/>
      <c r="AK12" s="666"/>
      <c r="AL12" s="608">
        <v>7.4</v>
      </c>
      <c r="AM12" s="609"/>
      <c r="AN12" s="609"/>
      <c r="AO12" s="667"/>
      <c r="AP12" s="600" t="s">
        <v>239</v>
      </c>
      <c r="AQ12" s="601"/>
      <c r="AR12" s="601"/>
      <c r="AS12" s="601"/>
      <c r="AT12" s="601"/>
      <c r="AU12" s="601"/>
      <c r="AV12" s="601"/>
      <c r="AW12" s="601"/>
      <c r="AX12" s="601"/>
      <c r="AY12" s="601"/>
      <c r="AZ12" s="601"/>
      <c r="BA12" s="601"/>
      <c r="BB12" s="601"/>
      <c r="BC12" s="601"/>
      <c r="BD12" s="601"/>
      <c r="BE12" s="601"/>
      <c r="BF12" s="602"/>
      <c r="BG12" s="603">
        <v>16749006</v>
      </c>
      <c r="BH12" s="606"/>
      <c r="BI12" s="606"/>
      <c r="BJ12" s="606"/>
      <c r="BK12" s="606"/>
      <c r="BL12" s="606"/>
      <c r="BM12" s="606"/>
      <c r="BN12" s="607"/>
      <c r="BO12" s="665">
        <v>44.4</v>
      </c>
      <c r="BP12" s="665"/>
      <c r="BQ12" s="665"/>
      <c r="BR12" s="665"/>
      <c r="BS12" s="611" t="s">
        <v>222</v>
      </c>
      <c r="BT12" s="606"/>
      <c r="BU12" s="606"/>
      <c r="BV12" s="606"/>
      <c r="BW12" s="606"/>
      <c r="BX12" s="606"/>
      <c r="BY12" s="606"/>
      <c r="BZ12" s="606"/>
      <c r="CA12" s="606"/>
      <c r="CB12" s="646"/>
      <c r="CD12" s="647" t="s">
        <v>240</v>
      </c>
      <c r="CE12" s="644"/>
      <c r="CF12" s="644"/>
      <c r="CG12" s="644"/>
      <c r="CH12" s="644"/>
      <c r="CI12" s="644"/>
      <c r="CJ12" s="644"/>
      <c r="CK12" s="644"/>
      <c r="CL12" s="644"/>
      <c r="CM12" s="644"/>
      <c r="CN12" s="644"/>
      <c r="CO12" s="644"/>
      <c r="CP12" s="644"/>
      <c r="CQ12" s="645"/>
      <c r="CR12" s="603">
        <v>5235359</v>
      </c>
      <c r="CS12" s="606"/>
      <c r="CT12" s="606"/>
      <c r="CU12" s="606"/>
      <c r="CV12" s="606"/>
      <c r="CW12" s="606"/>
      <c r="CX12" s="606"/>
      <c r="CY12" s="607"/>
      <c r="CZ12" s="665">
        <v>4</v>
      </c>
      <c r="DA12" s="665"/>
      <c r="DB12" s="665"/>
      <c r="DC12" s="665"/>
      <c r="DD12" s="611">
        <v>172064</v>
      </c>
      <c r="DE12" s="606"/>
      <c r="DF12" s="606"/>
      <c r="DG12" s="606"/>
      <c r="DH12" s="606"/>
      <c r="DI12" s="606"/>
      <c r="DJ12" s="606"/>
      <c r="DK12" s="606"/>
      <c r="DL12" s="606"/>
      <c r="DM12" s="606"/>
      <c r="DN12" s="606"/>
      <c r="DO12" s="606"/>
      <c r="DP12" s="607"/>
      <c r="DQ12" s="611">
        <v>1649281</v>
      </c>
      <c r="DR12" s="606"/>
      <c r="DS12" s="606"/>
      <c r="DT12" s="606"/>
      <c r="DU12" s="606"/>
      <c r="DV12" s="606"/>
      <c r="DW12" s="606"/>
      <c r="DX12" s="606"/>
      <c r="DY12" s="606"/>
      <c r="DZ12" s="606"/>
      <c r="EA12" s="606"/>
      <c r="EB12" s="606"/>
      <c r="EC12" s="646"/>
    </row>
    <row r="13" spans="2:143" ht="11.25" customHeight="1" x14ac:dyDescent="0.15">
      <c r="B13" s="600" t="s">
        <v>241</v>
      </c>
      <c r="C13" s="601"/>
      <c r="D13" s="601"/>
      <c r="E13" s="601"/>
      <c r="F13" s="601"/>
      <c r="G13" s="601"/>
      <c r="H13" s="601"/>
      <c r="I13" s="601"/>
      <c r="J13" s="601"/>
      <c r="K13" s="601"/>
      <c r="L13" s="601"/>
      <c r="M13" s="601"/>
      <c r="N13" s="601"/>
      <c r="O13" s="601"/>
      <c r="P13" s="601"/>
      <c r="Q13" s="602"/>
      <c r="R13" s="603">
        <v>32455</v>
      </c>
      <c r="S13" s="606"/>
      <c r="T13" s="606"/>
      <c r="U13" s="606"/>
      <c r="V13" s="606"/>
      <c r="W13" s="606"/>
      <c r="X13" s="606"/>
      <c r="Y13" s="607"/>
      <c r="Z13" s="665">
        <v>0</v>
      </c>
      <c r="AA13" s="665"/>
      <c r="AB13" s="665"/>
      <c r="AC13" s="665"/>
      <c r="AD13" s="666">
        <v>32455</v>
      </c>
      <c r="AE13" s="666"/>
      <c r="AF13" s="666"/>
      <c r="AG13" s="666"/>
      <c r="AH13" s="666"/>
      <c r="AI13" s="666"/>
      <c r="AJ13" s="666"/>
      <c r="AK13" s="666"/>
      <c r="AL13" s="608">
        <v>0</v>
      </c>
      <c r="AM13" s="609"/>
      <c r="AN13" s="609"/>
      <c r="AO13" s="667"/>
      <c r="AP13" s="600" t="s">
        <v>242</v>
      </c>
      <c r="AQ13" s="601"/>
      <c r="AR13" s="601"/>
      <c r="AS13" s="601"/>
      <c r="AT13" s="601"/>
      <c r="AU13" s="601"/>
      <c r="AV13" s="601"/>
      <c r="AW13" s="601"/>
      <c r="AX13" s="601"/>
      <c r="AY13" s="601"/>
      <c r="AZ13" s="601"/>
      <c r="BA13" s="601"/>
      <c r="BB13" s="601"/>
      <c r="BC13" s="601"/>
      <c r="BD13" s="601"/>
      <c r="BE13" s="601"/>
      <c r="BF13" s="602"/>
      <c r="BG13" s="603">
        <v>16722195</v>
      </c>
      <c r="BH13" s="606"/>
      <c r="BI13" s="606"/>
      <c r="BJ13" s="606"/>
      <c r="BK13" s="606"/>
      <c r="BL13" s="606"/>
      <c r="BM13" s="606"/>
      <c r="BN13" s="607"/>
      <c r="BO13" s="665">
        <v>44.3</v>
      </c>
      <c r="BP13" s="665"/>
      <c r="BQ13" s="665"/>
      <c r="BR13" s="665"/>
      <c r="BS13" s="611" t="s">
        <v>222</v>
      </c>
      <c r="BT13" s="606"/>
      <c r="BU13" s="606"/>
      <c r="BV13" s="606"/>
      <c r="BW13" s="606"/>
      <c r="BX13" s="606"/>
      <c r="BY13" s="606"/>
      <c r="BZ13" s="606"/>
      <c r="CA13" s="606"/>
      <c r="CB13" s="646"/>
      <c r="CD13" s="647" t="s">
        <v>243</v>
      </c>
      <c r="CE13" s="644"/>
      <c r="CF13" s="644"/>
      <c r="CG13" s="644"/>
      <c r="CH13" s="644"/>
      <c r="CI13" s="644"/>
      <c r="CJ13" s="644"/>
      <c r="CK13" s="644"/>
      <c r="CL13" s="644"/>
      <c r="CM13" s="644"/>
      <c r="CN13" s="644"/>
      <c r="CO13" s="644"/>
      <c r="CP13" s="644"/>
      <c r="CQ13" s="645"/>
      <c r="CR13" s="603">
        <v>26098880</v>
      </c>
      <c r="CS13" s="606"/>
      <c r="CT13" s="606"/>
      <c r="CU13" s="606"/>
      <c r="CV13" s="606"/>
      <c r="CW13" s="606"/>
      <c r="CX13" s="606"/>
      <c r="CY13" s="607"/>
      <c r="CZ13" s="665">
        <v>20.2</v>
      </c>
      <c r="DA13" s="665"/>
      <c r="DB13" s="665"/>
      <c r="DC13" s="665"/>
      <c r="DD13" s="611">
        <v>7638594</v>
      </c>
      <c r="DE13" s="606"/>
      <c r="DF13" s="606"/>
      <c r="DG13" s="606"/>
      <c r="DH13" s="606"/>
      <c r="DI13" s="606"/>
      <c r="DJ13" s="606"/>
      <c r="DK13" s="606"/>
      <c r="DL13" s="606"/>
      <c r="DM13" s="606"/>
      <c r="DN13" s="606"/>
      <c r="DO13" s="606"/>
      <c r="DP13" s="607"/>
      <c r="DQ13" s="611">
        <v>11841370</v>
      </c>
      <c r="DR13" s="606"/>
      <c r="DS13" s="606"/>
      <c r="DT13" s="606"/>
      <c r="DU13" s="606"/>
      <c r="DV13" s="606"/>
      <c r="DW13" s="606"/>
      <c r="DX13" s="606"/>
      <c r="DY13" s="606"/>
      <c r="DZ13" s="606"/>
      <c r="EA13" s="606"/>
      <c r="EB13" s="606"/>
      <c r="EC13" s="646"/>
    </row>
    <row r="14" spans="2:143" ht="11.25" customHeight="1" x14ac:dyDescent="0.15">
      <c r="B14" s="600" t="s">
        <v>244</v>
      </c>
      <c r="C14" s="601"/>
      <c r="D14" s="601"/>
      <c r="E14" s="601"/>
      <c r="F14" s="601"/>
      <c r="G14" s="601"/>
      <c r="H14" s="601"/>
      <c r="I14" s="601"/>
      <c r="J14" s="601"/>
      <c r="K14" s="601"/>
      <c r="L14" s="601"/>
      <c r="M14" s="601"/>
      <c r="N14" s="601"/>
      <c r="O14" s="601"/>
      <c r="P14" s="601"/>
      <c r="Q14" s="602"/>
      <c r="R14" s="603" t="s">
        <v>129</v>
      </c>
      <c r="S14" s="606"/>
      <c r="T14" s="606"/>
      <c r="U14" s="606"/>
      <c r="V14" s="606"/>
      <c r="W14" s="606"/>
      <c r="X14" s="606"/>
      <c r="Y14" s="607"/>
      <c r="Z14" s="665" t="s">
        <v>222</v>
      </c>
      <c r="AA14" s="665"/>
      <c r="AB14" s="665"/>
      <c r="AC14" s="665"/>
      <c r="AD14" s="666" t="s">
        <v>222</v>
      </c>
      <c r="AE14" s="666"/>
      <c r="AF14" s="666"/>
      <c r="AG14" s="666"/>
      <c r="AH14" s="666"/>
      <c r="AI14" s="666"/>
      <c r="AJ14" s="666"/>
      <c r="AK14" s="666"/>
      <c r="AL14" s="608" t="s">
        <v>222</v>
      </c>
      <c r="AM14" s="609"/>
      <c r="AN14" s="609"/>
      <c r="AO14" s="667"/>
      <c r="AP14" s="600" t="s">
        <v>245</v>
      </c>
      <c r="AQ14" s="601"/>
      <c r="AR14" s="601"/>
      <c r="AS14" s="601"/>
      <c r="AT14" s="601"/>
      <c r="AU14" s="601"/>
      <c r="AV14" s="601"/>
      <c r="AW14" s="601"/>
      <c r="AX14" s="601"/>
      <c r="AY14" s="601"/>
      <c r="AZ14" s="601"/>
      <c r="BA14" s="601"/>
      <c r="BB14" s="601"/>
      <c r="BC14" s="601"/>
      <c r="BD14" s="601"/>
      <c r="BE14" s="601"/>
      <c r="BF14" s="602"/>
      <c r="BG14" s="603">
        <v>749566</v>
      </c>
      <c r="BH14" s="606"/>
      <c r="BI14" s="606"/>
      <c r="BJ14" s="606"/>
      <c r="BK14" s="606"/>
      <c r="BL14" s="606"/>
      <c r="BM14" s="606"/>
      <c r="BN14" s="607"/>
      <c r="BO14" s="665">
        <v>2</v>
      </c>
      <c r="BP14" s="665"/>
      <c r="BQ14" s="665"/>
      <c r="BR14" s="665"/>
      <c r="BS14" s="611" t="s">
        <v>222</v>
      </c>
      <c r="BT14" s="606"/>
      <c r="BU14" s="606"/>
      <c r="BV14" s="606"/>
      <c r="BW14" s="606"/>
      <c r="BX14" s="606"/>
      <c r="BY14" s="606"/>
      <c r="BZ14" s="606"/>
      <c r="CA14" s="606"/>
      <c r="CB14" s="646"/>
      <c r="CD14" s="647" t="s">
        <v>246</v>
      </c>
      <c r="CE14" s="644"/>
      <c r="CF14" s="644"/>
      <c r="CG14" s="644"/>
      <c r="CH14" s="644"/>
      <c r="CI14" s="644"/>
      <c r="CJ14" s="644"/>
      <c r="CK14" s="644"/>
      <c r="CL14" s="644"/>
      <c r="CM14" s="644"/>
      <c r="CN14" s="644"/>
      <c r="CO14" s="644"/>
      <c r="CP14" s="644"/>
      <c r="CQ14" s="645"/>
      <c r="CR14" s="603">
        <v>4064520</v>
      </c>
      <c r="CS14" s="606"/>
      <c r="CT14" s="606"/>
      <c r="CU14" s="606"/>
      <c r="CV14" s="606"/>
      <c r="CW14" s="606"/>
      <c r="CX14" s="606"/>
      <c r="CY14" s="607"/>
      <c r="CZ14" s="665">
        <v>3.1</v>
      </c>
      <c r="DA14" s="665"/>
      <c r="DB14" s="665"/>
      <c r="DC14" s="665"/>
      <c r="DD14" s="611">
        <v>270634</v>
      </c>
      <c r="DE14" s="606"/>
      <c r="DF14" s="606"/>
      <c r="DG14" s="606"/>
      <c r="DH14" s="606"/>
      <c r="DI14" s="606"/>
      <c r="DJ14" s="606"/>
      <c r="DK14" s="606"/>
      <c r="DL14" s="606"/>
      <c r="DM14" s="606"/>
      <c r="DN14" s="606"/>
      <c r="DO14" s="606"/>
      <c r="DP14" s="607"/>
      <c r="DQ14" s="611">
        <v>3822066</v>
      </c>
      <c r="DR14" s="606"/>
      <c r="DS14" s="606"/>
      <c r="DT14" s="606"/>
      <c r="DU14" s="606"/>
      <c r="DV14" s="606"/>
      <c r="DW14" s="606"/>
      <c r="DX14" s="606"/>
      <c r="DY14" s="606"/>
      <c r="DZ14" s="606"/>
      <c r="EA14" s="606"/>
      <c r="EB14" s="606"/>
      <c r="EC14" s="646"/>
    </row>
    <row r="15" spans="2:143" ht="11.25" customHeight="1" x14ac:dyDescent="0.15">
      <c r="B15" s="600" t="s">
        <v>247</v>
      </c>
      <c r="C15" s="601"/>
      <c r="D15" s="601"/>
      <c r="E15" s="601"/>
      <c r="F15" s="601"/>
      <c r="G15" s="601"/>
      <c r="H15" s="601"/>
      <c r="I15" s="601"/>
      <c r="J15" s="601"/>
      <c r="K15" s="601"/>
      <c r="L15" s="601"/>
      <c r="M15" s="601"/>
      <c r="N15" s="601"/>
      <c r="O15" s="601"/>
      <c r="P15" s="601"/>
      <c r="Q15" s="602"/>
      <c r="R15" s="603">
        <v>321632</v>
      </c>
      <c r="S15" s="606"/>
      <c r="T15" s="606"/>
      <c r="U15" s="606"/>
      <c r="V15" s="606"/>
      <c r="W15" s="606"/>
      <c r="X15" s="606"/>
      <c r="Y15" s="607"/>
      <c r="Z15" s="665">
        <v>0.2</v>
      </c>
      <c r="AA15" s="665"/>
      <c r="AB15" s="665"/>
      <c r="AC15" s="665"/>
      <c r="AD15" s="666">
        <v>321632</v>
      </c>
      <c r="AE15" s="666"/>
      <c r="AF15" s="666"/>
      <c r="AG15" s="666"/>
      <c r="AH15" s="666"/>
      <c r="AI15" s="666"/>
      <c r="AJ15" s="666"/>
      <c r="AK15" s="666"/>
      <c r="AL15" s="608">
        <v>0.5</v>
      </c>
      <c r="AM15" s="609"/>
      <c r="AN15" s="609"/>
      <c r="AO15" s="667"/>
      <c r="AP15" s="600" t="s">
        <v>248</v>
      </c>
      <c r="AQ15" s="601"/>
      <c r="AR15" s="601"/>
      <c r="AS15" s="601"/>
      <c r="AT15" s="601"/>
      <c r="AU15" s="601"/>
      <c r="AV15" s="601"/>
      <c r="AW15" s="601"/>
      <c r="AX15" s="601"/>
      <c r="AY15" s="601"/>
      <c r="AZ15" s="601"/>
      <c r="BA15" s="601"/>
      <c r="BB15" s="601"/>
      <c r="BC15" s="601"/>
      <c r="BD15" s="601"/>
      <c r="BE15" s="601"/>
      <c r="BF15" s="602"/>
      <c r="BG15" s="603">
        <v>1657731</v>
      </c>
      <c r="BH15" s="606"/>
      <c r="BI15" s="606"/>
      <c r="BJ15" s="606"/>
      <c r="BK15" s="606"/>
      <c r="BL15" s="606"/>
      <c r="BM15" s="606"/>
      <c r="BN15" s="607"/>
      <c r="BO15" s="665">
        <v>4.4000000000000004</v>
      </c>
      <c r="BP15" s="665"/>
      <c r="BQ15" s="665"/>
      <c r="BR15" s="665"/>
      <c r="BS15" s="611" t="s">
        <v>222</v>
      </c>
      <c r="BT15" s="606"/>
      <c r="BU15" s="606"/>
      <c r="BV15" s="606"/>
      <c r="BW15" s="606"/>
      <c r="BX15" s="606"/>
      <c r="BY15" s="606"/>
      <c r="BZ15" s="606"/>
      <c r="CA15" s="606"/>
      <c r="CB15" s="646"/>
      <c r="CD15" s="647" t="s">
        <v>249</v>
      </c>
      <c r="CE15" s="644"/>
      <c r="CF15" s="644"/>
      <c r="CG15" s="644"/>
      <c r="CH15" s="644"/>
      <c r="CI15" s="644"/>
      <c r="CJ15" s="644"/>
      <c r="CK15" s="644"/>
      <c r="CL15" s="644"/>
      <c r="CM15" s="644"/>
      <c r="CN15" s="644"/>
      <c r="CO15" s="644"/>
      <c r="CP15" s="644"/>
      <c r="CQ15" s="645"/>
      <c r="CR15" s="603">
        <v>14838337</v>
      </c>
      <c r="CS15" s="606"/>
      <c r="CT15" s="606"/>
      <c r="CU15" s="606"/>
      <c r="CV15" s="606"/>
      <c r="CW15" s="606"/>
      <c r="CX15" s="606"/>
      <c r="CY15" s="607"/>
      <c r="CZ15" s="665">
        <v>11.5</v>
      </c>
      <c r="DA15" s="665"/>
      <c r="DB15" s="665"/>
      <c r="DC15" s="665"/>
      <c r="DD15" s="611">
        <v>4868512</v>
      </c>
      <c r="DE15" s="606"/>
      <c r="DF15" s="606"/>
      <c r="DG15" s="606"/>
      <c r="DH15" s="606"/>
      <c r="DI15" s="606"/>
      <c r="DJ15" s="606"/>
      <c r="DK15" s="606"/>
      <c r="DL15" s="606"/>
      <c r="DM15" s="606"/>
      <c r="DN15" s="606"/>
      <c r="DO15" s="606"/>
      <c r="DP15" s="607"/>
      <c r="DQ15" s="611">
        <v>10301063</v>
      </c>
      <c r="DR15" s="606"/>
      <c r="DS15" s="606"/>
      <c r="DT15" s="606"/>
      <c r="DU15" s="606"/>
      <c r="DV15" s="606"/>
      <c r="DW15" s="606"/>
      <c r="DX15" s="606"/>
      <c r="DY15" s="606"/>
      <c r="DZ15" s="606"/>
      <c r="EA15" s="606"/>
      <c r="EB15" s="606"/>
      <c r="EC15" s="646"/>
    </row>
    <row r="16" spans="2:143" ht="11.25" customHeight="1" x14ac:dyDescent="0.15">
      <c r="B16" s="600" t="s">
        <v>250</v>
      </c>
      <c r="C16" s="601"/>
      <c r="D16" s="601"/>
      <c r="E16" s="601"/>
      <c r="F16" s="601"/>
      <c r="G16" s="601"/>
      <c r="H16" s="601"/>
      <c r="I16" s="601"/>
      <c r="J16" s="601"/>
      <c r="K16" s="601"/>
      <c r="L16" s="601"/>
      <c r="M16" s="601"/>
      <c r="N16" s="601"/>
      <c r="O16" s="601"/>
      <c r="P16" s="601"/>
      <c r="Q16" s="602"/>
      <c r="R16" s="603" t="s">
        <v>222</v>
      </c>
      <c r="S16" s="606"/>
      <c r="T16" s="606"/>
      <c r="U16" s="606"/>
      <c r="V16" s="606"/>
      <c r="W16" s="606"/>
      <c r="X16" s="606"/>
      <c r="Y16" s="607"/>
      <c r="Z16" s="665" t="s">
        <v>222</v>
      </c>
      <c r="AA16" s="665"/>
      <c r="AB16" s="665"/>
      <c r="AC16" s="665"/>
      <c r="AD16" s="666" t="s">
        <v>222</v>
      </c>
      <c r="AE16" s="666"/>
      <c r="AF16" s="666"/>
      <c r="AG16" s="666"/>
      <c r="AH16" s="666"/>
      <c r="AI16" s="666"/>
      <c r="AJ16" s="666"/>
      <c r="AK16" s="666"/>
      <c r="AL16" s="608" t="s">
        <v>222</v>
      </c>
      <c r="AM16" s="609"/>
      <c r="AN16" s="609"/>
      <c r="AO16" s="667"/>
      <c r="AP16" s="600" t="s">
        <v>251</v>
      </c>
      <c r="AQ16" s="601"/>
      <c r="AR16" s="601"/>
      <c r="AS16" s="601"/>
      <c r="AT16" s="601"/>
      <c r="AU16" s="601"/>
      <c r="AV16" s="601"/>
      <c r="AW16" s="601"/>
      <c r="AX16" s="601"/>
      <c r="AY16" s="601"/>
      <c r="AZ16" s="601"/>
      <c r="BA16" s="601"/>
      <c r="BB16" s="601"/>
      <c r="BC16" s="601"/>
      <c r="BD16" s="601"/>
      <c r="BE16" s="601"/>
      <c r="BF16" s="602"/>
      <c r="BG16" s="603">
        <v>573410</v>
      </c>
      <c r="BH16" s="606"/>
      <c r="BI16" s="606"/>
      <c r="BJ16" s="606"/>
      <c r="BK16" s="606"/>
      <c r="BL16" s="606"/>
      <c r="BM16" s="606"/>
      <c r="BN16" s="607"/>
      <c r="BO16" s="665">
        <v>1.5</v>
      </c>
      <c r="BP16" s="665"/>
      <c r="BQ16" s="665"/>
      <c r="BR16" s="665"/>
      <c r="BS16" s="611" t="s">
        <v>222</v>
      </c>
      <c r="BT16" s="606"/>
      <c r="BU16" s="606"/>
      <c r="BV16" s="606"/>
      <c r="BW16" s="606"/>
      <c r="BX16" s="606"/>
      <c r="BY16" s="606"/>
      <c r="BZ16" s="606"/>
      <c r="CA16" s="606"/>
      <c r="CB16" s="646"/>
      <c r="CD16" s="647" t="s">
        <v>252</v>
      </c>
      <c r="CE16" s="644"/>
      <c r="CF16" s="644"/>
      <c r="CG16" s="644"/>
      <c r="CH16" s="644"/>
      <c r="CI16" s="644"/>
      <c r="CJ16" s="644"/>
      <c r="CK16" s="644"/>
      <c r="CL16" s="644"/>
      <c r="CM16" s="644"/>
      <c r="CN16" s="644"/>
      <c r="CO16" s="644"/>
      <c r="CP16" s="644"/>
      <c r="CQ16" s="645"/>
      <c r="CR16" s="603">
        <v>481640</v>
      </c>
      <c r="CS16" s="606"/>
      <c r="CT16" s="606"/>
      <c r="CU16" s="606"/>
      <c r="CV16" s="606"/>
      <c r="CW16" s="606"/>
      <c r="CX16" s="606"/>
      <c r="CY16" s="607"/>
      <c r="CZ16" s="665">
        <v>0.4</v>
      </c>
      <c r="DA16" s="665"/>
      <c r="DB16" s="665"/>
      <c r="DC16" s="665"/>
      <c r="DD16" s="611" t="s">
        <v>222</v>
      </c>
      <c r="DE16" s="606"/>
      <c r="DF16" s="606"/>
      <c r="DG16" s="606"/>
      <c r="DH16" s="606"/>
      <c r="DI16" s="606"/>
      <c r="DJ16" s="606"/>
      <c r="DK16" s="606"/>
      <c r="DL16" s="606"/>
      <c r="DM16" s="606"/>
      <c r="DN16" s="606"/>
      <c r="DO16" s="606"/>
      <c r="DP16" s="607"/>
      <c r="DQ16" s="611">
        <v>239910</v>
      </c>
      <c r="DR16" s="606"/>
      <c r="DS16" s="606"/>
      <c r="DT16" s="606"/>
      <c r="DU16" s="606"/>
      <c r="DV16" s="606"/>
      <c r="DW16" s="606"/>
      <c r="DX16" s="606"/>
      <c r="DY16" s="606"/>
      <c r="DZ16" s="606"/>
      <c r="EA16" s="606"/>
      <c r="EB16" s="606"/>
      <c r="EC16" s="646"/>
    </row>
    <row r="17" spans="2:133" ht="11.25" customHeight="1" x14ac:dyDescent="0.15">
      <c r="B17" s="600" t="s">
        <v>253</v>
      </c>
      <c r="C17" s="601"/>
      <c r="D17" s="601"/>
      <c r="E17" s="601"/>
      <c r="F17" s="601"/>
      <c r="G17" s="601"/>
      <c r="H17" s="601"/>
      <c r="I17" s="601"/>
      <c r="J17" s="601"/>
      <c r="K17" s="601"/>
      <c r="L17" s="601"/>
      <c r="M17" s="601"/>
      <c r="N17" s="601"/>
      <c r="O17" s="601"/>
      <c r="P17" s="601"/>
      <c r="Q17" s="602"/>
      <c r="R17" s="603">
        <v>172975</v>
      </c>
      <c r="S17" s="606"/>
      <c r="T17" s="606"/>
      <c r="U17" s="606"/>
      <c r="V17" s="606"/>
      <c r="W17" s="606"/>
      <c r="X17" s="606"/>
      <c r="Y17" s="607"/>
      <c r="Z17" s="665">
        <v>0.1</v>
      </c>
      <c r="AA17" s="665"/>
      <c r="AB17" s="665"/>
      <c r="AC17" s="665"/>
      <c r="AD17" s="666">
        <v>172975</v>
      </c>
      <c r="AE17" s="666"/>
      <c r="AF17" s="666"/>
      <c r="AG17" s="666"/>
      <c r="AH17" s="666"/>
      <c r="AI17" s="666"/>
      <c r="AJ17" s="666"/>
      <c r="AK17" s="666"/>
      <c r="AL17" s="608">
        <v>0.3</v>
      </c>
      <c r="AM17" s="609"/>
      <c r="AN17" s="609"/>
      <c r="AO17" s="667"/>
      <c r="AP17" s="600" t="s">
        <v>254</v>
      </c>
      <c r="AQ17" s="601"/>
      <c r="AR17" s="601"/>
      <c r="AS17" s="601"/>
      <c r="AT17" s="601"/>
      <c r="AU17" s="601"/>
      <c r="AV17" s="601"/>
      <c r="AW17" s="601"/>
      <c r="AX17" s="601"/>
      <c r="AY17" s="601"/>
      <c r="AZ17" s="601"/>
      <c r="BA17" s="601"/>
      <c r="BB17" s="601"/>
      <c r="BC17" s="601"/>
      <c r="BD17" s="601"/>
      <c r="BE17" s="601"/>
      <c r="BF17" s="602"/>
      <c r="BG17" s="603" t="s">
        <v>222</v>
      </c>
      <c r="BH17" s="606"/>
      <c r="BI17" s="606"/>
      <c r="BJ17" s="606"/>
      <c r="BK17" s="606"/>
      <c r="BL17" s="606"/>
      <c r="BM17" s="606"/>
      <c r="BN17" s="607"/>
      <c r="BO17" s="665" t="s">
        <v>129</v>
      </c>
      <c r="BP17" s="665"/>
      <c r="BQ17" s="665"/>
      <c r="BR17" s="665"/>
      <c r="BS17" s="611" t="s">
        <v>222</v>
      </c>
      <c r="BT17" s="606"/>
      <c r="BU17" s="606"/>
      <c r="BV17" s="606"/>
      <c r="BW17" s="606"/>
      <c r="BX17" s="606"/>
      <c r="BY17" s="606"/>
      <c r="BZ17" s="606"/>
      <c r="CA17" s="606"/>
      <c r="CB17" s="646"/>
      <c r="CD17" s="647" t="s">
        <v>255</v>
      </c>
      <c r="CE17" s="644"/>
      <c r="CF17" s="644"/>
      <c r="CG17" s="644"/>
      <c r="CH17" s="644"/>
      <c r="CI17" s="644"/>
      <c r="CJ17" s="644"/>
      <c r="CK17" s="644"/>
      <c r="CL17" s="644"/>
      <c r="CM17" s="644"/>
      <c r="CN17" s="644"/>
      <c r="CO17" s="644"/>
      <c r="CP17" s="644"/>
      <c r="CQ17" s="645"/>
      <c r="CR17" s="603">
        <v>14614018</v>
      </c>
      <c r="CS17" s="606"/>
      <c r="CT17" s="606"/>
      <c r="CU17" s="606"/>
      <c r="CV17" s="606"/>
      <c r="CW17" s="606"/>
      <c r="CX17" s="606"/>
      <c r="CY17" s="607"/>
      <c r="CZ17" s="665">
        <v>11.3</v>
      </c>
      <c r="DA17" s="665"/>
      <c r="DB17" s="665"/>
      <c r="DC17" s="665"/>
      <c r="DD17" s="611" t="s">
        <v>222</v>
      </c>
      <c r="DE17" s="606"/>
      <c r="DF17" s="606"/>
      <c r="DG17" s="606"/>
      <c r="DH17" s="606"/>
      <c r="DI17" s="606"/>
      <c r="DJ17" s="606"/>
      <c r="DK17" s="606"/>
      <c r="DL17" s="606"/>
      <c r="DM17" s="606"/>
      <c r="DN17" s="606"/>
      <c r="DO17" s="606"/>
      <c r="DP17" s="607"/>
      <c r="DQ17" s="611">
        <v>14380280</v>
      </c>
      <c r="DR17" s="606"/>
      <c r="DS17" s="606"/>
      <c r="DT17" s="606"/>
      <c r="DU17" s="606"/>
      <c r="DV17" s="606"/>
      <c r="DW17" s="606"/>
      <c r="DX17" s="606"/>
      <c r="DY17" s="606"/>
      <c r="DZ17" s="606"/>
      <c r="EA17" s="606"/>
      <c r="EB17" s="606"/>
      <c r="EC17" s="646"/>
    </row>
    <row r="18" spans="2:133" ht="11.25" customHeight="1" x14ac:dyDescent="0.15">
      <c r="B18" s="600" t="s">
        <v>256</v>
      </c>
      <c r="C18" s="601"/>
      <c r="D18" s="601"/>
      <c r="E18" s="601"/>
      <c r="F18" s="601"/>
      <c r="G18" s="601"/>
      <c r="H18" s="601"/>
      <c r="I18" s="601"/>
      <c r="J18" s="601"/>
      <c r="K18" s="601"/>
      <c r="L18" s="601"/>
      <c r="M18" s="601"/>
      <c r="N18" s="601"/>
      <c r="O18" s="601"/>
      <c r="P18" s="601"/>
      <c r="Q18" s="602"/>
      <c r="R18" s="603">
        <v>27158175</v>
      </c>
      <c r="S18" s="606"/>
      <c r="T18" s="606"/>
      <c r="U18" s="606"/>
      <c r="V18" s="606"/>
      <c r="W18" s="606"/>
      <c r="X18" s="606"/>
      <c r="Y18" s="607"/>
      <c r="Z18" s="665">
        <v>20.7</v>
      </c>
      <c r="AA18" s="665"/>
      <c r="AB18" s="665"/>
      <c r="AC18" s="665"/>
      <c r="AD18" s="666">
        <v>23813021</v>
      </c>
      <c r="AE18" s="666"/>
      <c r="AF18" s="666"/>
      <c r="AG18" s="666"/>
      <c r="AH18" s="666"/>
      <c r="AI18" s="666"/>
      <c r="AJ18" s="666"/>
      <c r="AK18" s="666"/>
      <c r="AL18" s="608">
        <v>35.299999999999997</v>
      </c>
      <c r="AM18" s="609"/>
      <c r="AN18" s="609"/>
      <c r="AO18" s="667"/>
      <c r="AP18" s="600" t="s">
        <v>257</v>
      </c>
      <c r="AQ18" s="601"/>
      <c r="AR18" s="601"/>
      <c r="AS18" s="601"/>
      <c r="AT18" s="601"/>
      <c r="AU18" s="601"/>
      <c r="AV18" s="601"/>
      <c r="AW18" s="601"/>
      <c r="AX18" s="601"/>
      <c r="AY18" s="601"/>
      <c r="AZ18" s="601"/>
      <c r="BA18" s="601"/>
      <c r="BB18" s="601"/>
      <c r="BC18" s="601"/>
      <c r="BD18" s="601"/>
      <c r="BE18" s="601"/>
      <c r="BF18" s="602"/>
      <c r="BG18" s="603" t="s">
        <v>258</v>
      </c>
      <c r="BH18" s="606"/>
      <c r="BI18" s="606"/>
      <c r="BJ18" s="606"/>
      <c r="BK18" s="606"/>
      <c r="BL18" s="606"/>
      <c r="BM18" s="606"/>
      <c r="BN18" s="607"/>
      <c r="BO18" s="665" t="s">
        <v>129</v>
      </c>
      <c r="BP18" s="665"/>
      <c r="BQ18" s="665"/>
      <c r="BR18" s="665"/>
      <c r="BS18" s="611" t="s">
        <v>222</v>
      </c>
      <c r="BT18" s="606"/>
      <c r="BU18" s="606"/>
      <c r="BV18" s="606"/>
      <c r="BW18" s="606"/>
      <c r="BX18" s="606"/>
      <c r="BY18" s="606"/>
      <c r="BZ18" s="606"/>
      <c r="CA18" s="606"/>
      <c r="CB18" s="646"/>
      <c r="CD18" s="647" t="s">
        <v>259</v>
      </c>
      <c r="CE18" s="644"/>
      <c r="CF18" s="644"/>
      <c r="CG18" s="644"/>
      <c r="CH18" s="644"/>
      <c r="CI18" s="644"/>
      <c r="CJ18" s="644"/>
      <c r="CK18" s="644"/>
      <c r="CL18" s="644"/>
      <c r="CM18" s="644"/>
      <c r="CN18" s="644"/>
      <c r="CO18" s="644"/>
      <c r="CP18" s="644"/>
      <c r="CQ18" s="645"/>
      <c r="CR18" s="603" t="s">
        <v>222</v>
      </c>
      <c r="CS18" s="606"/>
      <c r="CT18" s="606"/>
      <c r="CU18" s="606"/>
      <c r="CV18" s="606"/>
      <c r="CW18" s="606"/>
      <c r="CX18" s="606"/>
      <c r="CY18" s="607"/>
      <c r="CZ18" s="665" t="s">
        <v>129</v>
      </c>
      <c r="DA18" s="665"/>
      <c r="DB18" s="665"/>
      <c r="DC18" s="665"/>
      <c r="DD18" s="611" t="s">
        <v>222</v>
      </c>
      <c r="DE18" s="606"/>
      <c r="DF18" s="606"/>
      <c r="DG18" s="606"/>
      <c r="DH18" s="606"/>
      <c r="DI18" s="606"/>
      <c r="DJ18" s="606"/>
      <c r="DK18" s="606"/>
      <c r="DL18" s="606"/>
      <c r="DM18" s="606"/>
      <c r="DN18" s="606"/>
      <c r="DO18" s="606"/>
      <c r="DP18" s="607"/>
      <c r="DQ18" s="611" t="s">
        <v>222</v>
      </c>
      <c r="DR18" s="606"/>
      <c r="DS18" s="606"/>
      <c r="DT18" s="606"/>
      <c r="DU18" s="606"/>
      <c r="DV18" s="606"/>
      <c r="DW18" s="606"/>
      <c r="DX18" s="606"/>
      <c r="DY18" s="606"/>
      <c r="DZ18" s="606"/>
      <c r="EA18" s="606"/>
      <c r="EB18" s="606"/>
      <c r="EC18" s="646"/>
    </row>
    <row r="19" spans="2:133" ht="11.25" customHeight="1" x14ac:dyDescent="0.15">
      <c r="B19" s="600" t="s">
        <v>260</v>
      </c>
      <c r="C19" s="601"/>
      <c r="D19" s="601"/>
      <c r="E19" s="601"/>
      <c r="F19" s="601"/>
      <c r="G19" s="601"/>
      <c r="H19" s="601"/>
      <c r="I19" s="601"/>
      <c r="J19" s="601"/>
      <c r="K19" s="601"/>
      <c r="L19" s="601"/>
      <c r="M19" s="601"/>
      <c r="N19" s="601"/>
      <c r="O19" s="601"/>
      <c r="P19" s="601"/>
      <c r="Q19" s="602"/>
      <c r="R19" s="603">
        <v>23813021</v>
      </c>
      <c r="S19" s="606"/>
      <c r="T19" s="606"/>
      <c r="U19" s="606"/>
      <c r="V19" s="606"/>
      <c r="W19" s="606"/>
      <c r="X19" s="606"/>
      <c r="Y19" s="607"/>
      <c r="Z19" s="665">
        <v>18.2</v>
      </c>
      <c r="AA19" s="665"/>
      <c r="AB19" s="665"/>
      <c r="AC19" s="665"/>
      <c r="AD19" s="666">
        <v>23813021</v>
      </c>
      <c r="AE19" s="666"/>
      <c r="AF19" s="666"/>
      <c r="AG19" s="666"/>
      <c r="AH19" s="666"/>
      <c r="AI19" s="666"/>
      <c r="AJ19" s="666"/>
      <c r="AK19" s="666"/>
      <c r="AL19" s="608">
        <v>35.299999999999997</v>
      </c>
      <c r="AM19" s="609"/>
      <c r="AN19" s="609"/>
      <c r="AO19" s="667"/>
      <c r="AP19" s="600" t="s">
        <v>261</v>
      </c>
      <c r="AQ19" s="601"/>
      <c r="AR19" s="601"/>
      <c r="AS19" s="601"/>
      <c r="AT19" s="601"/>
      <c r="AU19" s="601"/>
      <c r="AV19" s="601"/>
      <c r="AW19" s="601"/>
      <c r="AX19" s="601"/>
      <c r="AY19" s="601"/>
      <c r="AZ19" s="601"/>
      <c r="BA19" s="601"/>
      <c r="BB19" s="601"/>
      <c r="BC19" s="601"/>
      <c r="BD19" s="601"/>
      <c r="BE19" s="601"/>
      <c r="BF19" s="602"/>
      <c r="BG19" s="603">
        <v>1599644</v>
      </c>
      <c r="BH19" s="606"/>
      <c r="BI19" s="606"/>
      <c r="BJ19" s="606"/>
      <c r="BK19" s="606"/>
      <c r="BL19" s="606"/>
      <c r="BM19" s="606"/>
      <c r="BN19" s="607"/>
      <c r="BO19" s="665">
        <v>4.2</v>
      </c>
      <c r="BP19" s="665"/>
      <c r="BQ19" s="665"/>
      <c r="BR19" s="665"/>
      <c r="BS19" s="611" t="s">
        <v>222</v>
      </c>
      <c r="BT19" s="606"/>
      <c r="BU19" s="606"/>
      <c r="BV19" s="606"/>
      <c r="BW19" s="606"/>
      <c r="BX19" s="606"/>
      <c r="BY19" s="606"/>
      <c r="BZ19" s="606"/>
      <c r="CA19" s="606"/>
      <c r="CB19" s="646"/>
      <c r="CD19" s="647" t="s">
        <v>262</v>
      </c>
      <c r="CE19" s="644"/>
      <c r="CF19" s="644"/>
      <c r="CG19" s="644"/>
      <c r="CH19" s="644"/>
      <c r="CI19" s="644"/>
      <c r="CJ19" s="644"/>
      <c r="CK19" s="644"/>
      <c r="CL19" s="644"/>
      <c r="CM19" s="644"/>
      <c r="CN19" s="644"/>
      <c r="CO19" s="644"/>
      <c r="CP19" s="644"/>
      <c r="CQ19" s="645"/>
      <c r="CR19" s="603" t="s">
        <v>222</v>
      </c>
      <c r="CS19" s="606"/>
      <c r="CT19" s="606"/>
      <c r="CU19" s="606"/>
      <c r="CV19" s="606"/>
      <c r="CW19" s="606"/>
      <c r="CX19" s="606"/>
      <c r="CY19" s="607"/>
      <c r="CZ19" s="665" t="s">
        <v>222</v>
      </c>
      <c r="DA19" s="665"/>
      <c r="DB19" s="665"/>
      <c r="DC19" s="665"/>
      <c r="DD19" s="611" t="s">
        <v>222</v>
      </c>
      <c r="DE19" s="606"/>
      <c r="DF19" s="606"/>
      <c r="DG19" s="606"/>
      <c r="DH19" s="606"/>
      <c r="DI19" s="606"/>
      <c r="DJ19" s="606"/>
      <c r="DK19" s="606"/>
      <c r="DL19" s="606"/>
      <c r="DM19" s="606"/>
      <c r="DN19" s="606"/>
      <c r="DO19" s="606"/>
      <c r="DP19" s="607"/>
      <c r="DQ19" s="611" t="s">
        <v>222</v>
      </c>
      <c r="DR19" s="606"/>
      <c r="DS19" s="606"/>
      <c r="DT19" s="606"/>
      <c r="DU19" s="606"/>
      <c r="DV19" s="606"/>
      <c r="DW19" s="606"/>
      <c r="DX19" s="606"/>
      <c r="DY19" s="606"/>
      <c r="DZ19" s="606"/>
      <c r="EA19" s="606"/>
      <c r="EB19" s="606"/>
      <c r="EC19" s="646"/>
    </row>
    <row r="20" spans="2:133" ht="11.25" customHeight="1" x14ac:dyDescent="0.15">
      <c r="B20" s="600" t="s">
        <v>263</v>
      </c>
      <c r="C20" s="601"/>
      <c r="D20" s="601"/>
      <c r="E20" s="601"/>
      <c r="F20" s="601"/>
      <c r="G20" s="601"/>
      <c r="H20" s="601"/>
      <c r="I20" s="601"/>
      <c r="J20" s="601"/>
      <c r="K20" s="601"/>
      <c r="L20" s="601"/>
      <c r="M20" s="601"/>
      <c r="N20" s="601"/>
      <c r="O20" s="601"/>
      <c r="P20" s="601"/>
      <c r="Q20" s="602"/>
      <c r="R20" s="603">
        <v>3344584</v>
      </c>
      <c r="S20" s="606"/>
      <c r="T20" s="606"/>
      <c r="U20" s="606"/>
      <c r="V20" s="606"/>
      <c r="W20" s="606"/>
      <c r="X20" s="606"/>
      <c r="Y20" s="607"/>
      <c r="Z20" s="665">
        <v>2.6</v>
      </c>
      <c r="AA20" s="665"/>
      <c r="AB20" s="665"/>
      <c r="AC20" s="665"/>
      <c r="AD20" s="666" t="s">
        <v>129</v>
      </c>
      <c r="AE20" s="666"/>
      <c r="AF20" s="666"/>
      <c r="AG20" s="666"/>
      <c r="AH20" s="666"/>
      <c r="AI20" s="666"/>
      <c r="AJ20" s="666"/>
      <c r="AK20" s="666"/>
      <c r="AL20" s="608" t="s">
        <v>222</v>
      </c>
      <c r="AM20" s="609"/>
      <c r="AN20" s="609"/>
      <c r="AO20" s="667"/>
      <c r="AP20" s="600" t="s">
        <v>264</v>
      </c>
      <c r="AQ20" s="601"/>
      <c r="AR20" s="601"/>
      <c r="AS20" s="601"/>
      <c r="AT20" s="601"/>
      <c r="AU20" s="601"/>
      <c r="AV20" s="601"/>
      <c r="AW20" s="601"/>
      <c r="AX20" s="601"/>
      <c r="AY20" s="601"/>
      <c r="AZ20" s="601"/>
      <c r="BA20" s="601"/>
      <c r="BB20" s="601"/>
      <c r="BC20" s="601"/>
      <c r="BD20" s="601"/>
      <c r="BE20" s="601"/>
      <c r="BF20" s="602"/>
      <c r="BG20" s="603">
        <v>1599644</v>
      </c>
      <c r="BH20" s="606"/>
      <c r="BI20" s="606"/>
      <c r="BJ20" s="606"/>
      <c r="BK20" s="606"/>
      <c r="BL20" s="606"/>
      <c r="BM20" s="606"/>
      <c r="BN20" s="607"/>
      <c r="BO20" s="665">
        <v>4.2</v>
      </c>
      <c r="BP20" s="665"/>
      <c r="BQ20" s="665"/>
      <c r="BR20" s="665"/>
      <c r="BS20" s="611" t="s">
        <v>222</v>
      </c>
      <c r="BT20" s="606"/>
      <c r="BU20" s="606"/>
      <c r="BV20" s="606"/>
      <c r="BW20" s="606"/>
      <c r="BX20" s="606"/>
      <c r="BY20" s="606"/>
      <c r="BZ20" s="606"/>
      <c r="CA20" s="606"/>
      <c r="CB20" s="646"/>
      <c r="CD20" s="647" t="s">
        <v>265</v>
      </c>
      <c r="CE20" s="644"/>
      <c r="CF20" s="644"/>
      <c r="CG20" s="644"/>
      <c r="CH20" s="644"/>
      <c r="CI20" s="644"/>
      <c r="CJ20" s="644"/>
      <c r="CK20" s="644"/>
      <c r="CL20" s="644"/>
      <c r="CM20" s="644"/>
      <c r="CN20" s="644"/>
      <c r="CO20" s="644"/>
      <c r="CP20" s="644"/>
      <c r="CQ20" s="645"/>
      <c r="CR20" s="603">
        <v>129402762</v>
      </c>
      <c r="CS20" s="606"/>
      <c r="CT20" s="606"/>
      <c r="CU20" s="606"/>
      <c r="CV20" s="606"/>
      <c r="CW20" s="606"/>
      <c r="CX20" s="606"/>
      <c r="CY20" s="607"/>
      <c r="CZ20" s="665">
        <v>100</v>
      </c>
      <c r="DA20" s="665"/>
      <c r="DB20" s="665"/>
      <c r="DC20" s="665"/>
      <c r="DD20" s="611">
        <v>17536016</v>
      </c>
      <c r="DE20" s="606"/>
      <c r="DF20" s="606"/>
      <c r="DG20" s="606"/>
      <c r="DH20" s="606"/>
      <c r="DI20" s="606"/>
      <c r="DJ20" s="606"/>
      <c r="DK20" s="606"/>
      <c r="DL20" s="606"/>
      <c r="DM20" s="606"/>
      <c r="DN20" s="606"/>
      <c r="DO20" s="606"/>
      <c r="DP20" s="607"/>
      <c r="DQ20" s="611">
        <v>81971303</v>
      </c>
      <c r="DR20" s="606"/>
      <c r="DS20" s="606"/>
      <c r="DT20" s="606"/>
      <c r="DU20" s="606"/>
      <c r="DV20" s="606"/>
      <c r="DW20" s="606"/>
      <c r="DX20" s="606"/>
      <c r="DY20" s="606"/>
      <c r="DZ20" s="606"/>
      <c r="EA20" s="606"/>
      <c r="EB20" s="606"/>
      <c r="EC20" s="646"/>
    </row>
    <row r="21" spans="2:133" ht="11.25" customHeight="1" x14ac:dyDescent="0.15">
      <c r="B21" s="600" t="s">
        <v>266</v>
      </c>
      <c r="C21" s="601"/>
      <c r="D21" s="601"/>
      <c r="E21" s="601"/>
      <c r="F21" s="601"/>
      <c r="G21" s="601"/>
      <c r="H21" s="601"/>
      <c r="I21" s="601"/>
      <c r="J21" s="601"/>
      <c r="K21" s="601"/>
      <c r="L21" s="601"/>
      <c r="M21" s="601"/>
      <c r="N21" s="601"/>
      <c r="O21" s="601"/>
      <c r="P21" s="601"/>
      <c r="Q21" s="602"/>
      <c r="R21" s="603">
        <v>570</v>
      </c>
      <c r="S21" s="606"/>
      <c r="T21" s="606"/>
      <c r="U21" s="606"/>
      <c r="V21" s="606"/>
      <c r="W21" s="606"/>
      <c r="X21" s="606"/>
      <c r="Y21" s="607"/>
      <c r="Z21" s="665">
        <v>0</v>
      </c>
      <c r="AA21" s="665"/>
      <c r="AB21" s="665"/>
      <c r="AC21" s="665"/>
      <c r="AD21" s="666" t="s">
        <v>222</v>
      </c>
      <c r="AE21" s="666"/>
      <c r="AF21" s="666"/>
      <c r="AG21" s="666"/>
      <c r="AH21" s="666"/>
      <c r="AI21" s="666"/>
      <c r="AJ21" s="666"/>
      <c r="AK21" s="666"/>
      <c r="AL21" s="608" t="s">
        <v>222</v>
      </c>
      <c r="AM21" s="609"/>
      <c r="AN21" s="609"/>
      <c r="AO21" s="667"/>
      <c r="AP21" s="711" t="s">
        <v>267</v>
      </c>
      <c r="AQ21" s="718"/>
      <c r="AR21" s="718"/>
      <c r="AS21" s="718"/>
      <c r="AT21" s="718"/>
      <c r="AU21" s="718"/>
      <c r="AV21" s="718"/>
      <c r="AW21" s="718"/>
      <c r="AX21" s="718"/>
      <c r="AY21" s="718"/>
      <c r="AZ21" s="718"/>
      <c r="BA21" s="718"/>
      <c r="BB21" s="718"/>
      <c r="BC21" s="718"/>
      <c r="BD21" s="718"/>
      <c r="BE21" s="718"/>
      <c r="BF21" s="713"/>
      <c r="BG21" s="603">
        <v>44375</v>
      </c>
      <c r="BH21" s="606"/>
      <c r="BI21" s="606"/>
      <c r="BJ21" s="606"/>
      <c r="BK21" s="606"/>
      <c r="BL21" s="606"/>
      <c r="BM21" s="606"/>
      <c r="BN21" s="607"/>
      <c r="BO21" s="665">
        <v>0.1</v>
      </c>
      <c r="BP21" s="665"/>
      <c r="BQ21" s="665"/>
      <c r="BR21" s="665"/>
      <c r="BS21" s="611" t="s">
        <v>222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268</v>
      </c>
      <c r="C22" s="601"/>
      <c r="D22" s="601"/>
      <c r="E22" s="601"/>
      <c r="F22" s="601"/>
      <c r="G22" s="601"/>
      <c r="H22" s="601"/>
      <c r="I22" s="601"/>
      <c r="J22" s="601"/>
      <c r="K22" s="601"/>
      <c r="L22" s="601"/>
      <c r="M22" s="601"/>
      <c r="N22" s="601"/>
      <c r="O22" s="601"/>
      <c r="P22" s="601"/>
      <c r="Q22" s="602"/>
      <c r="R22" s="603">
        <v>71883201</v>
      </c>
      <c r="S22" s="606"/>
      <c r="T22" s="606"/>
      <c r="U22" s="606"/>
      <c r="V22" s="606"/>
      <c r="W22" s="606"/>
      <c r="X22" s="606"/>
      <c r="Y22" s="607"/>
      <c r="Z22" s="665">
        <v>54.9</v>
      </c>
      <c r="AA22" s="665"/>
      <c r="AB22" s="665"/>
      <c r="AC22" s="665"/>
      <c r="AD22" s="666">
        <v>66982778</v>
      </c>
      <c r="AE22" s="666"/>
      <c r="AF22" s="666"/>
      <c r="AG22" s="666"/>
      <c r="AH22" s="666"/>
      <c r="AI22" s="666"/>
      <c r="AJ22" s="666"/>
      <c r="AK22" s="666"/>
      <c r="AL22" s="608">
        <v>99.4</v>
      </c>
      <c r="AM22" s="609"/>
      <c r="AN22" s="609"/>
      <c r="AO22" s="667"/>
      <c r="AP22" s="711" t="s">
        <v>269</v>
      </c>
      <c r="AQ22" s="718"/>
      <c r="AR22" s="718"/>
      <c r="AS22" s="718"/>
      <c r="AT22" s="718"/>
      <c r="AU22" s="718"/>
      <c r="AV22" s="718"/>
      <c r="AW22" s="718"/>
      <c r="AX22" s="718"/>
      <c r="AY22" s="718"/>
      <c r="AZ22" s="718"/>
      <c r="BA22" s="718"/>
      <c r="BB22" s="718"/>
      <c r="BC22" s="718"/>
      <c r="BD22" s="718"/>
      <c r="BE22" s="718"/>
      <c r="BF22" s="713"/>
      <c r="BG22" s="603" t="s">
        <v>222</v>
      </c>
      <c r="BH22" s="606"/>
      <c r="BI22" s="606"/>
      <c r="BJ22" s="606"/>
      <c r="BK22" s="606"/>
      <c r="BL22" s="606"/>
      <c r="BM22" s="606"/>
      <c r="BN22" s="607"/>
      <c r="BO22" s="665" t="s">
        <v>222</v>
      </c>
      <c r="BP22" s="665"/>
      <c r="BQ22" s="665"/>
      <c r="BR22" s="665"/>
      <c r="BS22" s="611" t="s">
        <v>222</v>
      </c>
      <c r="BT22" s="606"/>
      <c r="BU22" s="606"/>
      <c r="BV22" s="606"/>
      <c r="BW22" s="606"/>
      <c r="BX22" s="606"/>
      <c r="BY22" s="606"/>
      <c r="BZ22" s="606"/>
      <c r="CA22" s="606"/>
      <c r="CB22" s="646"/>
      <c r="CD22" s="720" t="s">
        <v>270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271</v>
      </c>
      <c r="C23" s="601"/>
      <c r="D23" s="601"/>
      <c r="E23" s="601"/>
      <c r="F23" s="601"/>
      <c r="G23" s="601"/>
      <c r="H23" s="601"/>
      <c r="I23" s="601"/>
      <c r="J23" s="601"/>
      <c r="K23" s="601"/>
      <c r="L23" s="601"/>
      <c r="M23" s="601"/>
      <c r="N23" s="601"/>
      <c r="O23" s="601"/>
      <c r="P23" s="601"/>
      <c r="Q23" s="602"/>
      <c r="R23" s="603">
        <v>37882</v>
      </c>
      <c r="S23" s="606"/>
      <c r="T23" s="606"/>
      <c r="U23" s="606"/>
      <c r="V23" s="606"/>
      <c r="W23" s="606"/>
      <c r="X23" s="606"/>
      <c r="Y23" s="607"/>
      <c r="Z23" s="665">
        <v>0</v>
      </c>
      <c r="AA23" s="665"/>
      <c r="AB23" s="665"/>
      <c r="AC23" s="665"/>
      <c r="AD23" s="666">
        <v>37882</v>
      </c>
      <c r="AE23" s="666"/>
      <c r="AF23" s="666"/>
      <c r="AG23" s="666"/>
      <c r="AH23" s="666"/>
      <c r="AI23" s="666"/>
      <c r="AJ23" s="666"/>
      <c r="AK23" s="666"/>
      <c r="AL23" s="608">
        <v>0.1</v>
      </c>
      <c r="AM23" s="609"/>
      <c r="AN23" s="609"/>
      <c r="AO23" s="667"/>
      <c r="AP23" s="711" t="s">
        <v>272</v>
      </c>
      <c r="AQ23" s="718"/>
      <c r="AR23" s="718"/>
      <c r="AS23" s="718"/>
      <c r="AT23" s="718"/>
      <c r="AU23" s="718"/>
      <c r="AV23" s="718"/>
      <c r="AW23" s="718"/>
      <c r="AX23" s="718"/>
      <c r="AY23" s="718"/>
      <c r="AZ23" s="718"/>
      <c r="BA23" s="718"/>
      <c r="BB23" s="718"/>
      <c r="BC23" s="718"/>
      <c r="BD23" s="718"/>
      <c r="BE23" s="718"/>
      <c r="BF23" s="713"/>
      <c r="BG23" s="603">
        <v>1555269</v>
      </c>
      <c r="BH23" s="606"/>
      <c r="BI23" s="606"/>
      <c r="BJ23" s="606"/>
      <c r="BK23" s="606"/>
      <c r="BL23" s="606"/>
      <c r="BM23" s="606"/>
      <c r="BN23" s="607"/>
      <c r="BO23" s="665">
        <v>4.0999999999999996</v>
      </c>
      <c r="BP23" s="665"/>
      <c r="BQ23" s="665"/>
      <c r="BR23" s="665"/>
      <c r="BS23" s="611" t="s">
        <v>222</v>
      </c>
      <c r="BT23" s="606"/>
      <c r="BU23" s="606"/>
      <c r="BV23" s="606"/>
      <c r="BW23" s="606"/>
      <c r="BX23" s="606"/>
      <c r="BY23" s="606"/>
      <c r="BZ23" s="606"/>
      <c r="CA23" s="606"/>
      <c r="CB23" s="646"/>
      <c r="CD23" s="720" t="s">
        <v>210</v>
      </c>
      <c r="CE23" s="721"/>
      <c r="CF23" s="721"/>
      <c r="CG23" s="721"/>
      <c r="CH23" s="721"/>
      <c r="CI23" s="721"/>
      <c r="CJ23" s="721"/>
      <c r="CK23" s="721"/>
      <c r="CL23" s="721"/>
      <c r="CM23" s="721"/>
      <c r="CN23" s="721"/>
      <c r="CO23" s="721"/>
      <c r="CP23" s="721"/>
      <c r="CQ23" s="722"/>
      <c r="CR23" s="720" t="s">
        <v>273</v>
      </c>
      <c r="CS23" s="721"/>
      <c r="CT23" s="721"/>
      <c r="CU23" s="721"/>
      <c r="CV23" s="721"/>
      <c r="CW23" s="721"/>
      <c r="CX23" s="721"/>
      <c r="CY23" s="722"/>
      <c r="CZ23" s="720" t="s">
        <v>274</v>
      </c>
      <c r="DA23" s="721"/>
      <c r="DB23" s="721"/>
      <c r="DC23" s="722"/>
      <c r="DD23" s="720" t="s">
        <v>275</v>
      </c>
      <c r="DE23" s="721"/>
      <c r="DF23" s="721"/>
      <c r="DG23" s="721"/>
      <c r="DH23" s="721"/>
      <c r="DI23" s="721"/>
      <c r="DJ23" s="721"/>
      <c r="DK23" s="722"/>
      <c r="DL23" s="729" t="s">
        <v>276</v>
      </c>
      <c r="DM23" s="730"/>
      <c r="DN23" s="730"/>
      <c r="DO23" s="730"/>
      <c r="DP23" s="730"/>
      <c r="DQ23" s="730"/>
      <c r="DR23" s="730"/>
      <c r="DS23" s="730"/>
      <c r="DT23" s="730"/>
      <c r="DU23" s="730"/>
      <c r="DV23" s="731"/>
      <c r="DW23" s="720" t="s">
        <v>277</v>
      </c>
      <c r="DX23" s="721"/>
      <c r="DY23" s="721"/>
      <c r="DZ23" s="721"/>
      <c r="EA23" s="721"/>
      <c r="EB23" s="721"/>
      <c r="EC23" s="722"/>
    </row>
    <row r="24" spans="2:133" ht="11.25" customHeight="1" x14ac:dyDescent="0.15">
      <c r="B24" s="600" t="s">
        <v>278</v>
      </c>
      <c r="C24" s="601"/>
      <c r="D24" s="601"/>
      <c r="E24" s="601"/>
      <c r="F24" s="601"/>
      <c r="G24" s="601"/>
      <c r="H24" s="601"/>
      <c r="I24" s="601"/>
      <c r="J24" s="601"/>
      <c r="K24" s="601"/>
      <c r="L24" s="601"/>
      <c r="M24" s="601"/>
      <c r="N24" s="601"/>
      <c r="O24" s="601"/>
      <c r="P24" s="601"/>
      <c r="Q24" s="602"/>
      <c r="R24" s="603">
        <v>1148056</v>
      </c>
      <c r="S24" s="606"/>
      <c r="T24" s="606"/>
      <c r="U24" s="606"/>
      <c r="V24" s="606"/>
      <c r="W24" s="606"/>
      <c r="X24" s="606"/>
      <c r="Y24" s="607"/>
      <c r="Z24" s="665">
        <v>0.9</v>
      </c>
      <c r="AA24" s="665"/>
      <c r="AB24" s="665"/>
      <c r="AC24" s="665"/>
      <c r="AD24" s="666" t="s">
        <v>222</v>
      </c>
      <c r="AE24" s="666"/>
      <c r="AF24" s="666"/>
      <c r="AG24" s="666"/>
      <c r="AH24" s="666"/>
      <c r="AI24" s="666"/>
      <c r="AJ24" s="666"/>
      <c r="AK24" s="666"/>
      <c r="AL24" s="608" t="s">
        <v>222</v>
      </c>
      <c r="AM24" s="609"/>
      <c r="AN24" s="609"/>
      <c r="AO24" s="667"/>
      <c r="AP24" s="711" t="s">
        <v>279</v>
      </c>
      <c r="AQ24" s="718"/>
      <c r="AR24" s="718"/>
      <c r="AS24" s="718"/>
      <c r="AT24" s="718"/>
      <c r="AU24" s="718"/>
      <c r="AV24" s="718"/>
      <c r="AW24" s="718"/>
      <c r="AX24" s="718"/>
      <c r="AY24" s="718"/>
      <c r="AZ24" s="718"/>
      <c r="BA24" s="718"/>
      <c r="BB24" s="718"/>
      <c r="BC24" s="718"/>
      <c r="BD24" s="718"/>
      <c r="BE24" s="718"/>
      <c r="BF24" s="713"/>
      <c r="BG24" s="603" t="s">
        <v>222</v>
      </c>
      <c r="BH24" s="606"/>
      <c r="BI24" s="606"/>
      <c r="BJ24" s="606"/>
      <c r="BK24" s="606"/>
      <c r="BL24" s="606"/>
      <c r="BM24" s="606"/>
      <c r="BN24" s="607"/>
      <c r="BO24" s="665" t="s">
        <v>222</v>
      </c>
      <c r="BP24" s="665"/>
      <c r="BQ24" s="665"/>
      <c r="BR24" s="665"/>
      <c r="BS24" s="611" t="s">
        <v>222</v>
      </c>
      <c r="BT24" s="606"/>
      <c r="BU24" s="606"/>
      <c r="BV24" s="606"/>
      <c r="BW24" s="606"/>
      <c r="BX24" s="606"/>
      <c r="BY24" s="606"/>
      <c r="BZ24" s="606"/>
      <c r="CA24" s="606"/>
      <c r="CB24" s="646"/>
      <c r="CD24" s="674" t="s">
        <v>280</v>
      </c>
      <c r="CE24" s="675"/>
      <c r="CF24" s="675"/>
      <c r="CG24" s="675"/>
      <c r="CH24" s="675"/>
      <c r="CI24" s="675"/>
      <c r="CJ24" s="675"/>
      <c r="CK24" s="675"/>
      <c r="CL24" s="675"/>
      <c r="CM24" s="675"/>
      <c r="CN24" s="675"/>
      <c r="CO24" s="675"/>
      <c r="CP24" s="675"/>
      <c r="CQ24" s="676"/>
      <c r="CR24" s="668">
        <v>55977147</v>
      </c>
      <c r="CS24" s="669"/>
      <c r="CT24" s="669"/>
      <c r="CU24" s="669"/>
      <c r="CV24" s="669"/>
      <c r="CW24" s="669"/>
      <c r="CX24" s="669"/>
      <c r="CY24" s="715"/>
      <c r="CZ24" s="716">
        <v>43.3</v>
      </c>
      <c r="DA24" s="685"/>
      <c r="DB24" s="685"/>
      <c r="DC24" s="719"/>
      <c r="DD24" s="714">
        <v>39895182</v>
      </c>
      <c r="DE24" s="669"/>
      <c r="DF24" s="669"/>
      <c r="DG24" s="669"/>
      <c r="DH24" s="669"/>
      <c r="DI24" s="669"/>
      <c r="DJ24" s="669"/>
      <c r="DK24" s="715"/>
      <c r="DL24" s="714">
        <v>39367481</v>
      </c>
      <c r="DM24" s="669"/>
      <c r="DN24" s="669"/>
      <c r="DO24" s="669"/>
      <c r="DP24" s="669"/>
      <c r="DQ24" s="669"/>
      <c r="DR24" s="669"/>
      <c r="DS24" s="669"/>
      <c r="DT24" s="669"/>
      <c r="DU24" s="669"/>
      <c r="DV24" s="715"/>
      <c r="DW24" s="716">
        <v>54.5</v>
      </c>
      <c r="DX24" s="685"/>
      <c r="DY24" s="685"/>
      <c r="DZ24" s="685"/>
      <c r="EA24" s="685"/>
      <c r="EB24" s="685"/>
      <c r="EC24" s="717"/>
    </row>
    <row r="25" spans="2:133" ht="11.25" customHeight="1" x14ac:dyDescent="0.15">
      <c r="B25" s="600" t="s">
        <v>281</v>
      </c>
      <c r="C25" s="601"/>
      <c r="D25" s="601"/>
      <c r="E25" s="601"/>
      <c r="F25" s="601"/>
      <c r="G25" s="601"/>
      <c r="H25" s="601"/>
      <c r="I25" s="601"/>
      <c r="J25" s="601"/>
      <c r="K25" s="601"/>
      <c r="L25" s="601"/>
      <c r="M25" s="601"/>
      <c r="N25" s="601"/>
      <c r="O25" s="601"/>
      <c r="P25" s="601"/>
      <c r="Q25" s="602"/>
      <c r="R25" s="603">
        <v>1452410</v>
      </c>
      <c r="S25" s="606"/>
      <c r="T25" s="606"/>
      <c r="U25" s="606"/>
      <c r="V25" s="606"/>
      <c r="W25" s="606"/>
      <c r="X25" s="606"/>
      <c r="Y25" s="607"/>
      <c r="Z25" s="665">
        <v>1.1000000000000001</v>
      </c>
      <c r="AA25" s="665"/>
      <c r="AB25" s="665"/>
      <c r="AC25" s="665"/>
      <c r="AD25" s="666">
        <v>112251</v>
      </c>
      <c r="AE25" s="666"/>
      <c r="AF25" s="666"/>
      <c r="AG25" s="666"/>
      <c r="AH25" s="666"/>
      <c r="AI25" s="666"/>
      <c r="AJ25" s="666"/>
      <c r="AK25" s="666"/>
      <c r="AL25" s="608">
        <v>0.2</v>
      </c>
      <c r="AM25" s="609"/>
      <c r="AN25" s="609"/>
      <c r="AO25" s="667"/>
      <c r="AP25" s="711" t="s">
        <v>282</v>
      </c>
      <c r="AQ25" s="718"/>
      <c r="AR25" s="718"/>
      <c r="AS25" s="718"/>
      <c r="AT25" s="718"/>
      <c r="AU25" s="718"/>
      <c r="AV25" s="718"/>
      <c r="AW25" s="718"/>
      <c r="AX25" s="718"/>
      <c r="AY25" s="718"/>
      <c r="AZ25" s="718"/>
      <c r="BA25" s="718"/>
      <c r="BB25" s="718"/>
      <c r="BC25" s="718"/>
      <c r="BD25" s="718"/>
      <c r="BE25" s="718"/>
      <c r="BF25" s="713"/>
      <c r="BG25" s="603" t="s">
        <v>222</v>
      </c>
      <c r="BH25" s="606"/>
      <c r="BI25" s="606"/>
      <c r="BJ25" s="606"/>
      <c r="BK25" s="606"/>
      <c r="BL25" s="606"/>
      <c r="BM25" s="606"/>
      <c r="BN25" s="607"/>
      <c r="BO25" s="665" t="s">
        <v>222</v>
      </c>
      <c r="BP25" s="665"/>
      <c r="BQ25" s="665"/>
      <c r="BR25" s="665"/>
      <c r="BS25" s="611" t="s">
        <v>222</v>
      </c>
      <c r="BT25" s="606"/>
      <c r="BU25" s="606"/>
      <c r="BV25" s="606"/>
      <c r="BW25" s="606"/>
      <c r="BX25" s="606"/>
      <c r="BY25" s="606"/>
      <c r="BZ25" s="606"/>
      <c r="CA25" s="606"/>
      <c r="CB25" s="646"/>
      <c r="CD25" s="647" t="s">
        <v>283</v>
      </c>
      <c r="CE25" s="644"/>
      <c r="CF25" s="644"/>
      <c r="CG25" s="644"/>
      <c r="CH25" s="644"/>
      <c r="CI25" s="644"/>
      <c r="CJ25" s="644"/>
      <c r="CK25" s="644"/>
      <c r="CL25" s="644"/>
      <c r="CM25" s="644"/>
      <c r="CN25" s="644"/>
      <c r="CO25" s="644"/>
      <c r="CP25" s="644"/>
      <c r="CQ25" s="645"/>
      <c r="CR25" s="603">
        <v>19377227</v>
      </c>
      <c r="CS25" s="604"/>
      <c r="CT25" s="604"/>
      <c r="CU25" s="604"/>
      <c r="CV25" s="604"/>
      <c r="CW25" s="604"/>
      <c r="CX25" s="604"/>
      <c r="CY25" s="605"/>
      <c r="CZ25" s="608">
        <v>15</v>
      </c>
      <c r="DA25" s="637"/>
      <c r="DB25" s="637"/>
      <c r="DC25" s="638"/>
      <c r="DD25" s="611">
        <v>18100646</v>
      </c>
      <c r="DE25" s="604"/>
      <c r="DF25" s="604"/>
      <c r="DG25" s="604"/>
      <c r="DH25" s="604"/>
      <c r="DI25" s="604"/>
      <c r="DJ25" s="604"/>
      <c r="DK25" s="605"/>
      <c r="DL25" s="611">
        <v>17805384</v>
      </c>
      <c r="DM25" s="604"/>
      <c r="DN25" s="604"/>
      <c r="DO25" s="604"/>
      <c r="DP25" s="604"/>
      <c r="DQ25" s="604"/>
      <c r="DR25" s="604"/>
      <c r="DS25" s="604"/>
      <c r="DT25" s="604"/>
      <c r="DU25" s="604"/>
      <c r="DV25" s="605"/>
      <c r="DW25" s="608">
        <v>24.6</v>
      </c>
      <c r="DX25" s="637"/>
      <c r="DY25" s="637"/>
      <c r="DZ25" s="637"/>
      <c r="EA25" s="637"/>
      <c r="EB25" s="637"/>
      <c r="EC25" s="639"/>
    </row>
    <row r="26" spans="2:133" ht="11.25" customHeight="1" x14ac:dyDescent="0.15">
      <c r="B26" s="600" t="s">
        <v>284</v>
      </c>
      <c r="C26" s="601"/>
      <c r="D26" s="601"/>
      <c r="E26" s="601"/>
      <c r="F26" s="601"/>
      <c r="G26" s="601"/>
      <c r="H26" s="601"/>
      <c r="I26" s="601"/>
      <c r="J26" s="601"/>
      <c r="K26" s="601"/>
      <c r="L26" s="601"/>
      <c r="M26" s="601"/>
      <c r="N26" s="601"/>
      <c r="O26" s="601"/>
      <c r="P26" s="601"/>
      <c r="Q26" s="602"/>
      <c r="R26" s="603">
        <v>908509</v>
      </c>
      <c r="S26" s="606"/>
      <c r="T26" s="606"/>
      <c r="U26" s="606"/>
      <c r="V26" s="606"/>
      <c r="W26" s="606"/>
      <c r="X26" s="606"/>
      <c r="Y26" s="607"/>
      <c r="Z26" s="665">
        <v>0.7</v>
      </c>
      <c r="AA26" s="665"/>
      <c r="AB26" s="665"/>
      <c r="AC26" s="665"/>
      <c r="AD26" s="666" t="s">
        <v>222</v>
      </c>
      <c r="AE26" s="666"/>
      <c r="AF26" s="666"/>
      <c r="AG26" s="666"/>
      <c r="AH26" s="666"/>
      <c r="AI26" s="666"/>
      <c r="AJ26" s="666"/>
      <c r="AK26" s="666"/>
      <c r="AL26" s="608" t="s">
        <v>129</v>
      </c>
      <c r="AM26" s="609"/>
      <c r="AN26" s="609"/>
      <c r="AO26" s="667"/>
      <c r="AP26" s="711" t="s">
        <v>285</v>
      </c>
      <c r="AQ26" s="712"/>
      <c r="AR26" s="712"/>
      <c r="AS26" s="712"/>
      <c r="AT26" s="712"/>
      <c r="AU26" s="712"/>
      <c r="AV26" s="712"/>
      <c r="AW26" s="712"/>
      <c r="AX26" s="712"/>
      <c r="AY26" s="712"/>
      <c r="AZ26" s="712"/>
      <c r="BA26" s="712"/>
      <c r="BB26" s="712"/>
      <c r="BC26" s="712"/>
      <c r="BD26" s="712"/>
      <c r="BE26" s="712"/>
      <c r="BF26" s="713"/>
      <c r="BG26" s="603" t="s">
        <v>222</v>
      </c>
      <c r="BH26" s="606"/>
      <c r="BI26" s="606"/>
      <c r="BJ26" s="606"/>
      <c r="BK26" s="606"/>
      <c r="BL26" s="606"/>
      <c r="BM26" s="606"/>
      <c r="BN26" s="607"/>
      <c r="BO26" s="665" t="s">
        <v>222</v>
      </c>
      <c r="BP26" s="665"/>
      <c r="BQ26" s="665"/>
      <c r="BR26" s="665"/>
      <c r="BS26" s="611" t="s">
        <v>222</v>
      </c>
      <c r="BT26" s="606"/>
      <c r="BU26" s="606"/>
      <c r="BV26" s="606"/>
      <c r="BW26" s="606"/>
      <c r="BX26" s="606"/>
      <c r="BY26" s="606"/>
      <c r="BZ26" s="606"/>
      <c r="CA26" s="606"/>
      <c r="CB26" s="646"/>
      <c r="CD26" s="647" t="s">
        <v>286</v>
      </c>
      <c r="CE26" s="644"/>
      <c r="CF26" s="644"/>
      <c r="CG26" s="644"/>
      <c r="CH26" s="644"/>
      <c r="CI26" s="644"/>
      <c r="CJ26" s="644"/>
      <c r="CK26" s="644"/>
      <c r="CL26" s="644"/>
      <c r="CM26" s="644"/>
      <c r="CN26" s="644"/>
      <c r="CO26" s="644"/>
      <c r="CP26" s="644"/>
      <c r="CQ26" s="645"/>
      <c r="CR26" s="603">
        <v>12948976</v>
      </c>
      <c r="CS26" s="606"/>
      <c r="CT26" s="606"/>
      <c r="CU26" s="606"/>
      <c r="CV26" s="606"/>
      <c r="CW26" s="606"/>
      <c r="CX26" s="606"/>
      <c r="CY26" s="607"/>
      <c r="CZ26" s="608">
        <v>10</v>
      </c>
      <c r="DA26" s="637"/>
      <c r="DB26" s="637"/>
      <c r="DC26" s="638"/>
      <c r="DD26" s="611">
        <v>11902027</v>
      </c>
      <c r="DE26" s="606"/>
      <c r="DF26" s="606"/>
      <c r="DG26" s="606"/>
      <c r="DH26" s="606"/>
      <c r="DI26" s="606"/>
      <c r="DJ26" s="606"/>
      <c r="DK26" s="607"/>
      <c r="DL26" s="611" t="s">
        <v>129</v>
      </c>
      <c r="DM26" s="606"/>
      <c r="DN26" s="606"/>
      <c r="DO26" s="606"/>
      <c r="DP26" s="606"/>
      <c r="DQ26" s="606"/>
      <c r="DR26" s="606"/>
      <c r="DS26" s="606"/>
      <c r="DT26" s="606"/>
      <c r="DU26" s="606"/>
      <c r="DV26" s="607"/>
      <c r="DW26" s="608" t="s">
        <v>222</v>
      </c>
      <c r="DX26" s="637"/>
      <c r="DY26" s="637"/>
      <c r="DZ26" s="637"/>
      <c r="EA26" s="637"/>
      <c r="EB26" s="637"/>
      <c r="EC26" s="639"/>
    </row>
    <row r="27" spans="2:133" ht="11.25" customHeight="1" x14ac:dyDescent="0.15">
      <c r="B27" s="600" t="s">
        <v>287</v>
      </c>
      <c r="C27" s="601"/>
      <c r="D27" s="601"/>
      <c r="E27" s="601"/>
      <c r="F27" s="601"/>
      <c r="G27" s="601"/>
      <c r="H27" s="601"/>
      <c r="I27" s="601"/>
      <c r="J27" s="601"/>
      <c r="K27" s="601"/>
      <c r="L27" s="601"/>
      <c r="M27" s="601"/>
      <c r="N27" s="601"/>
      <c r="O27" s="601"/>
      <c r="P27" s="601"/>
      <c r="Q27" s="602"/>
      <c r="R27" s="603">
        <v>15558640</v>
      </c>
      <c r="S27" s="606"/>
      <c r="T27" s="606"/>
      <c r="U27" s="606"/>
      <c r="V27" s="606"/>
      <c r="W27" s="606"/>
      <c r="X27" s="606"/>
      <c r="Y27" s="607"/>
      <c r="Z27" s="665">
        <v>11.9</v>
      </c>
      <c r="AA27" s="665"/>
      <c r="AB27" s="665"/>
      <c r="AC27" s="665"/>
      <c r="AD27" s="666" t="s">
        <v>129</v>
      </c>
      <c r="AE27" s="666"/>
      <c r="AF27" s="666"/>
      <c r="AG27" s="666"/>
      <c r="AH27" s="666"/>
      <c r="AI27" s="666"/>
      <c r="AJ27" s="666"/>
      <c r="AK27" s="666"/>
      <c r="AL27" s="608" t="s">
        <v>222</v>
      </c>
      <c r="AM27" s="609"/>
      <c r="AN27" s="609"/>
      <c r="AO27" s="667"/>
      <c r="AP27" s="600" t="s">
        <v>288</v>
      </c>
      <c r="AQ27" s="601"/>
      <c r="AR27" s="601"/>
      <c r="AS27" s="601"/>
      <c r="AT27" s="601"/>
      <c r="AU27" s="601"/>
      <c r="AV27" s="601"/>
      <c r="AW27" s="601"/>
      <c r="AX27" s="601"/>
      <c r="AY27" s="601"/>
      <c r="AZ27" s="601"/>
      <c r="BA27" s="601"/>
      <c r="BB27" s="601"/>
      <c r="BC27" s="601"/>
      <c r="BD27" s="601"/>
      <c r="BE27" s="601"/>
      <c r="BF27" s="602"/>
      <c r="BG27" s="603">
        <v>37725718</v>
      </c>
      <c r="BH27" s="606"/>
      <c r="BI27" s="606"/>
      <c r="BJ27" s="606"/>
      <c r="BK27" s="606"/>
      <c r="BL27" s="606"/>
      <c r="BM27" s="606"/>
      <c r="BN27" s="607"/>
      <c r="BO27" s="665">
        <v>100</v>
      </c>
      <c r="BP27" s="665"/>
      <c r="BQ27" s="665"/>
      <c r="BR27" s="665"/>
      <c r="BS27" s="611">
        <v>507666</v>
      </c>
      <c r="BT27" s="606"/>
      <c r="BU27" s="606"/>
      <c r="BV27" s="606"/>
      <c r="BW27" s="606"/>
      <c r="BX27" s="606"/>
      <c r="BY27" s="606"/>
      <c r="BZ27" s="606"/>
      <c r="CA27" s="606"/>
      <c r="CB27" s="646"/>
      <c r="CD27" s="647" t="s">
        <v>289</v>
      </c>
      <c r="CE27" s="644"/>
      <c r="CF27" s="644"/>
      <c r="CG27" s="644"/>
      <c r="CH27" s="644"/>
      <c r="CI27" s="644"/>
      <c r="CJ27" s="644"/>
      <c r="CK27" s="644"/>
      <c r="CL27" s="644"/>
      <c r="CM27" s="644"/>
      <c r="CN27" s="644"/>
      <c r="CO27" s="644"/>
      <c r="CP27" s="644"/>
      <c r="CQ27" s="645"/>
      <c r="CR27" s="603">
        <v>21985902</v>
      </c>
      <c r="CS27" s="604"/>
      <c r="CT27" s="604"/>
      <c r="CU27" s="604"/>
      <c r="CV27" s="604"/>
      <c r="CW27" s="604"/>
      <c r="CX27" s="604"/>
      <c r="CY27" s="605"/>
      <c r="CZ27" s="608">
        <v>17</v>
      </c>
      <c r="DA27" s="637"/>
      <c r="DB27" s="637"/>
      <c r="DC27" s="638"/>
      <c r="DD27" s="611">
        <v>7414256</v>
      </c>
      <c r="DE27" s="604"/>
      <c r="DF27" s="604"/>
      <c r="DG27" s="604"/>
      <c r="DH27" s="604"/>
      <c r="DI27" s="604"/>
      <c r="DJ27" s="604"/>
      <c r="DK27" s="605"/>
      <c r="DL27" s="611">
        <v>7181817</v>
      </c>
      <c r="DM27" s="604"/>
      <c r="DN27" s="604"/>
      <c r="DO27" s="604"/>
      <c r="DP27" s="604"/>
      <c r="DQ27" s="604"/>
      <c r="DR27" s="604"/>
      <c r="DS27" s="604"/>
      <c r="DT27" s="604"/>
      <c r="DU27" s="604"/>
      <c r="DV27" s="605"/>
      <c r="DW27" s="608">
        <v>9.9</v>
      </c>
      <c r="DX27" s="637"/>
      <c r="DY27" s="637"/>
      <c r="DZ27" s="637"/>
      <c r="EA27" s="637"/>
      <c r="EB27" s="637"/>
      <c r="EC27" s="639"/>
    </row>
    <row r="28" spans="2:133" ht="11.25" customHeight="1" x14ac:dyDescent="0.15">
      <c r="B28" s="708" t="s">
        <v>290</v>
      </c>
      <c r="C28" s="709"/>
      <c r="D28" s="709"/>
      <c r="E28" s="709"/>
      <c r="F28" s="709"/>
      <c r="G28" s="709"/>
      <c r="H28" s="709"/>
      <c r="I28" s="709"/>
      <c r="J28" s="709"/>
      <c r="K28" s="709"/>
      <c r="L28" s="709"/>
      <c r="M28" s="709"/>
      <c r="N28" s="709"/>
      <c r="O28" s="709"/>
      <c r="P28" s="709"/>
      <c r="Q28" s="710"/>
      <c r="R28" s="603" t="s">
        <v>222</v>
      </c>
      <c r="S28" s="606"/>
      <c r="T28" s="606"/>
      <c r="U28" s="606"/>
      <c r="V28" s="606"/>
      <c r="W28" s="606"/>
      <c r="X28" s="606"/>
      <c r="Y28" s="607"/>
      <c r="Z28" s="665" t="s">
        <v>222</v>
      </c>
      <c r="AA28" s="665"/>
      <c r="AB28" s="665"/>
      <c r="AC28" s="665"/>
      <c r="AD28" s="666" t="s">
        <v>129</v>
      </c>
      <c r="AE28" s="666"/>
      <c r="AF28" s="666"/>
      <c r="AG28" s="666"/>
      <c r="AH28" s="666"/>
      <c r="AI28" s="666"/>
      <c r="AJ28" s="666"/>
      <c r="AK28" s="666"/>
      <c r="AL28" s="608" t="s">
        <v>222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291</v>
      </c>
      <c r="CE28" s="644"/>
      <c r="CF28" s="644"/>
      <c r="CG28" s="644"/>
      <c r="CH28" s="644"/>
      <c r="CI28" s="644"/>
      <c r="CJ28" s="644"/>
      <c r="CK28" s="644"/>
      <c r="CL28" s="644"/>
      <c r="CM28" s="644"/>
      <c r="CN28" s="644"/>
      <c r="CO28" s="644"/>
      <c r="CP28" s="644"/>
      <c r="CQ28" s="645"/>
      <c r="CR28" s="603">
        <v>14614018</v>
      </c>
      <c r="CS28" s="606"/>
      <c r="CT28" s="606"/>
      <c r="CU28" s="606"/>
      <c r="CV28" s="606"/>
      <c r="CW28" s="606"/>
      <c r="CX28" s="606"/>
      <c r="CY28" s="607"/>
      <c r="CZ28" s="608">
        <v>11.3</v>
      </c>
      <c r="DA28" s="637"/>
      <c r="DB28" s="637"/>
      <c r="DC28" s="638"/>
      <c r="DD28" s="611">
        <v>14380280</v>
      </c>
      <c r="DE28" s="606"/>
      <c r="DF28" s="606"/>
      <c r="DG28" s="606"/>
      <c r="DH28" s="606"/>
      <c r="DI28" s="606"/>
      <c r="DJ28" s="606"/>
      <c r="DK28" s="607"/>
      <c r="DL28" s="611">
        <v>14380280</v>
      </c>
      <c r="DM28" s="606"/>
      <c r="DN28" s="606"/>
      <c r="DO28" s="606"/>
      <c r="DP28" s="606"/>
      <c r="DQ28" s="606"/>
      <c r="DR28" s="606"/>
      <c r="DS28" s="606"/>
      <c r="DT28" s="606"/>
      <c r="DU28" s="606"/>
      <c r="DV28" s="607"/>
      <c r="DW28" s="608">
        <v>19.899999999999999</v>
      </c>
      <c r="DX28" s="637"/>
      <c r="DY28" s="637"/>
      <c r="DZ28" s="637"/>
      <c r="EA28" s="637"/>
      <c r="EB28" s="637"/>
      <c r="EC28" s="639"/>
    </row>
    <row r="29" spans="2:133" ht="11.25" customHeight="1" x14ac:dyDescent="0.15">
      <c r="B29" s="600" t="s">
        <v>292</v>
      </c>
      <c r="C29" s="601"/>
      <c r="D29" s="601"/>
      <c r="E29" s="601"/>
      <c r="F29" s="601"/>
      <c r="G29" s="601"/>
      <c r="H29" s="601"/>
      <c r="I29" s="601"/>
      <c r="J29" s="601"/>
      <c r="K29" s="601"/>
      <c r="L29" s="601"/>
      <c r="M29" s="601"/>
      <c r="N29" s="601"/>
      <c r="O29" s="601"/>
      <c r="P29" s="601"/>
      <c r="Q29" s="602"/>
      <c r="R29" s="603">
        <v>7473454</v>
      </c>
      <c r="S29" s="606"/>
      <c r="T29" s="606"/>
      <c r="U29" s="606"/>
      <c r="V29" s="606"/>
      <c r="W29" s="606"/>
      <c r="X29" s="606"/>
      <c r="Y29" s="607"/>
      <c r="Z29" s="665">
        <v>5.7</v>
      </c>
      <c r="AA29" s="665"/>
      <c r="AB29" s="665"/>
      <c r="AC29" s="665"/>
      <c r="AD29" s="666" t="s">
        <v>222</v>
      </c>
      <c r="AE29" s="666"/>
      <c r="AF29" s="666"/>
      <c r="AG29" s="666"/>
      <c r="AH29" s="666"/>
      <c r="AI29" s="666"/>
      <c r="AJ29" s="666"/>
      <c r="AK29" s="666"/>
      <c r="AL29" s="608" t="s">
        <v>222</v>
      </c>
      <c r="AM29" s="609"/>
      <c r="AN29" s="609"/>
      <c r="AO29" s="667"/>
      <c r="AP29" s="677" t="s">
        <v>210</v>
      </c>
      <c r="AQ29" s="678"/>
      <c r="AR29" s="678"/>
      <c r="AS29" s="678"/>
      <c r="AT29" s="678"/>
      <c r="AU29" s="678"/>
      <c r="AV29" s="678"/>
      <c r="AW29" s="678"/>
      <c r="AX29" s="678"/>
      <c r="AY29" s="678"/>
      <c r="AZ29" s="678"/>
      <c r="BA29" s="678"/>
      <c r="BB29" s="678"/>
      <c r="BC29" s="678"/>
      <c r="BD29" s="678"/>
      <c r="BE29" s="678"/>
      <c r="BF29" s="679"/>
      <c r="BG29" s="677" t="s">
        <v>293</v>
      </c>
      <c r="BH29" s="705"/>
      <c r="BI29" s="705"/>
      <c r="BJ29" s="705"/>
      <c r="BK29" s="705"/>
      <c r="BL29" s="705"/>
      <c r="BM29" s="705"/>
      <c r="BN29" s="705"/>
      <c r="BO29" s="705"/>
      <c r="BP29" s="705"/>
      <c r="BQ29" s="706"/>
      <c r="BR29" s="677" t="s">
        <v>294</v>
      </c>
      <c r="BS29" s="705"/>
      <c r="BT29" s="705"/>
      <c r="BU29" s="705"/>
      <c r="BV29" s="705"/>
      <c r="BW29" s="705"/>
      <c r="BX29" s="705"/>
      <c r="BY29" s="705"/>
      <c r="BZ29" s="705"/>
      <c r="CA29" s="705"/>
      <c r="CB29" s="706"/>
      <c r="CD29" s="687" t="s">
        <v>295</v>
      </c>
      <c r="CE29" s="688"/>
      <c r="CF29" s="647" t="s">
        <v>296</v>
      </c>
      <c r="CG29" s="644"/>
      <c r="CH29" s="644"/>
      <c r="CI29" s="644"/>
      <c r="CJ29" s="644"/>
      <c r="CK29" s="644"/>
      <c r="CL29" s="644"/>
      <c r="CM29" s="644"/>
      <c r="CN29" s="644"/>
      <c r="CO29" s="644"/>
      <c r="CP29" s="644"/>
      <c r="CQ29" s="645"/>
      <c r="CR29" s="603">
        <v>14613394</v>
      </c>
      <c r="CS29" s="604"/>
      <c r="CT29" s="604"/>
      <c r="CU29" s="604"/>
      <c r="CV29" s="604"/>
      <c r="CW29" s="604"/>
      <c r="CX29" s="604"/>
      <c r="CY29" s="605"/>
      <c r="CZ29" s="608">
        <v>11.3</v>
      </c>
      <c r="DA29" s="637"/>
      <c r="DB29" s="637"/>
      <c r="DC29" s="638"/>
      <c r="DD29" s="611">
        <v>14379656</v>
      </c>
      <c r="DE29" s="604"/>
      <c r="DF29" s="604"/>
      <c r="DG29" s="604"/>
      <c r="DH29" s="604"/>
      <c r="DI29" s="604"/>
      <c r="DJ29" s="604"/>
      <c r="DK29" s="605"/>
      <c r="DL29" s="611">
        <v>14379656</v>
      </c>
      <c r="DM29" s="604"/>
      <c r="DN29" s="604"/>
      <c r="DO29" s="604"/>
      <c r="DP29" s="604"/>
      <c r="DQ29" s="604"/>
      <c r="DR29" s="604"/>
      <c r="DS29" s="604"/>
      <c r="DT29" s="604"/>
      <c r="DU29" s="604"/>
      <c r="DV29" s="605"/>
      <c r="DW29" s="608">
        <v>19.899999999999999</v>
      </c>
      <c r="DX29" s="637"/>
      <c r="DY29" s="637"/>
      <c r="DZ29" s="637"/>
      <c r="EA29" s="637"/>
      <c r="EB29" s="637"/>
      <c r="EC29" s="639"/>
    </row>
    <row r="30" spans="2:133" ht="11.25" customHeight="1" x14ac:dyDescent="0.15">
      <c r="B30" s="600" t="s">
        <v>297</v>
      </c>
      <c r="C30" s="601"/>
      <c r="D30" s="601"/>
      <c r="E30" s="601"/>
      <c r="F30" s="601"/>
      <c r="G30" s="601"/>
      <c r="H30" s="601"/>
      <c r="I30" s="601"/>
      <c r="J30" s="601"/>
      <c r="K30" s="601"/>
      <c r="L30" s="601"/>
      <c r="M30" s="601"/>
      <c r="N30" s="601"/>
      <c r="O30" s="601"/>
      <c r="P30" s="601"/>
      <c r="Q30" s="602"/>
      <c r="R30" s="603">
        <v>360884</v>
      </c>
      <c r="S30" s="606"/>
      <c r="T30" s="606"/>
      <c r="U30" s="606"/>
      <c r="V30" s="606"/>
      <c r="W30" s="606"/>
      <c r="X30" s="606"/>
      <c r="Y30" s="607"/>
      <c r="Z30" s="665">
        <v>0.3</v>
      </c>
      <c r="AA30" s="665"/>
      <c r="AB30" s="665"/>
      <c r="AC30" s="665"/>
      <c r="AD30" s="666">
        <v>157456</v>
      </c>
      <c r="AE30" s="666"/>
      <c r="AF30" s="666"/>
      <c r="AG30" s="666"/>
      <c r="AH30" s="666"/>
      <c r="AI30" s="666"/>
      <c r="AJ30" s="666"/>
      <c r="AK30" s="666"/>
      <c r="AL30" s="608">
        <v>0.2</v>
      </c>
      <c r="AM30" s="609"/>
      <c r="AN30" s="609"/>
      <c r="AO30" s="667"/>
      <c r="AP30" s="693" t="s">
        <v>298</v>
      </c>
      <c r="AQ30" s="694"/>
      <c r="AR30" s="694"/>
      <c r="AS30" s="694"/>
      <c r="AT30" s="699" t="s">
        <v>299</v>
      </c>
      <c r="AU30" s="210"/>
      <c r="AV30" s="210"/>
      <c r="AW30" s="210"/>
      <c r="AX30" s="702" t="s">
        <v>176</v>
      </c>
      <c r="AY30" s="703"/>
      <c r="AZ30" s="703"/>
      <c r="BA30" s="703"/>
      <c r="BB30" s="703"/>
      <c r="BC30" s="703"/>
      <c r="BD30" s="703"/>
      <c r="BE30" s="703"/>
      <c r="BF30" s="704"/>
      <c r="BG30" s="683">
        <v>99.3</v>
      </c>
      <c r="BH30" s="684"/>
      <c r="BI30" s="684"/>
      <c r="BJ30" s="684"/>
      <c r="BK30" s="684"/>
      <c r="BL30" s="684"/>
      <c r="BM30" s="685">
        <v>97</v>
      </c>
      <c r="BN30" s="684"/>
      <c r="BO30" s="684"/>
      <c r="BP30" s="684"/>
      <c r="BQ30" s="686"/>
      <c r="BR30" s="683">
        <v>99.3</v>
      </c>
      <c r="BS30" s="684"/>
      <c r="BT30" s="684"/>
      <c r="BU30" s="684"/>
      <c r="BV30" s="684"/>
      <c r="BW30" s="684"/>
      <c r="BX30" s="685">
        <v>96.8</v>
      </c>
      <c r="BY30" s="684"/>
      <c r="BZ30" s="684"/>
      <c r="CA30" s="684"/>
      <c r="CB30" s="686"/>
      <c r="CD30" s="689"/>
      <c r="CE30" s="690"/>
      <c r="CF30" s="647" t="s">
        <v>300</v>
      </c>
      <c r="CG30" s="644"/>
      <c r="CH30" s="644"/>
      <c r="CI30" s="644"/>
      <c r="CJ30" s="644"/>
      <c r="CK30" s="644"/>
      <c r="CL30" s="644"/>
      <c r="CM30" s="644"/>
      <c r="CN30" s="644"/>
      <c r="CO30" s="644"/>
      <c r="CP30" s="644"/>
      <c r="CQ30" s="645"/>
      <c r="CR30" s="603">
        <v>13518822</v>
      </c>
      <c r="CS30" s="606"/>
      <c r="CT30" s="606"/>
      <c r="CU30" s="606"/>
      <c r="CV30" s="606"/>
      <c r="CW30" s="606"/>
      <c r="CX30" s="606"/>
      <c r="CY30" s="607"/>
      <c r="CZ30" s="608">
        <v>10.4</v>
      </c>
      <c r="DA30" s="637"/>
      <c r="DB30" s="637"/>
      <c r="DC30" s="638"/>
      <c r="DD30" s="611">
        <v>13285277</v>
      </c>
      <c r="DE30" s="606"/>
      <c r="DF30" s="606"/>
      <c r="DG30" s="606"/>
      <c r="DH30" s="606"/>
      <c r="DI30" s="606"/>
      <c r="DJ30" s="606"/>
      <c r="DK30" s="607"/>
      <c r="DL30" s="611">
        <v>13285277</v>
      </c>
      <c r="DM30" s="606"/>
      <c r="DN30" s="606"/>
      <c r="DO30" s="606"/>
      <c r="DP30" s="606"/>
      <c r="DQ30" s="606"/>
      <c r="DR30" s="606"/>
      <c r="DS30" s="606"/>
      <c r="DT30" s="606"/>
      <c r="DU30" s="606"/>
      <c r="DV30" s="607"/>
      <c r="DW30" s="608">
        <v>18.399999999999999</v>
      </c>
      <c r="DX30" s="637"/>
      <c r="DY30" s="637"/>
      <c r="DZ30" s="637"/>
      <c r="EA30" s="637"/>
      <c r="EB30" s="637"/>
      <c r="EC30" s="639"/>
    </row>
    <row r="31" spans="2:133" ht="11.25" customHeight="1" x14ac:dyDescent="0.15">
      <c r="B31" s="600" t="s">
        <v>301</v>
      </c>
      <c r="C31" s="601"/>
      <c r="D31" s="601"/>
      <c r="E31" s="601"/>
      <c r="F31" s="601"/>
      <c r="G31" s="601"/>
      <c r="H31" s="601"/>
      <c r="I31" s="601"/>
      <c r="J31" s="601"/>
      <c r="K31" s="601"/>
      <c r="L31" s="601"/>
      <c r="M31" s="601"/>
      <c r="N31" s="601"/>
      <c r="O31" s="601"/>
      <c r="P31" s="601"/>
      <c r="Q31" s="602"/>
      <c r="R31" s="603">
        <v>526569</v>
      </c>
      <c r="S31" s="606"/>
      <c r="T31" s="606"/>
      <c r="U31" s="606"/>
      <c r="V31" s="606"/>
      <c r="W31" s="606"/>
      <c r="X31" s="606"/>
      <c r="Y31" s="607"/>
      <c r="Z31" s="665">
        <v>0.4</v>
      </c>
      <c r="AA31" s="665"/>
      <c r="AB31" s="665"/>
      <c r="AC31" s="665"/>
      <c r="AD31" s="666" t="s">
        <v>258</v>
      </c>
      <c r="AE31" s="666"/>
      <c r="AF31" s="666"/>
      <c r="AG31" s="666"/>
      <c r="AH31" s="666"/>
      <c r="AI31" s="666"/>
      <c r="AJ31" s="666"/>
      <c r="AK31" s="666"/>
      <c r="AL31" s="608" t="s">
        <v>222</v>
      </c>
      <c r="AM31" s="609"/>
      <c r="AN31" s="609"/>
      <c r="AO31" s="667"/>
      <c r="AP31" s="695"/>
      <c r="AQ31" s="696"/>
      <c r="AR31" s="696"/>
      <c r="AS31" s="696"/>
      <c r="AT31" s="700"/>
      <c r="AU31" s="209" t="s">
        <v>302</v>
      </c>
      <c r="AV31" s="209"/>
      <c r="AW31" s="209"/>
      <c r="AX31" s="600" t="s">
        <v>303</v>
      </c>
      <c r="AY31" s="601"/>
      <c r="AZ31" s="601"/>
      <c r="BA31" s="601"/>
      <c r="BB31" s="601"/>
      <c r="BC31" s="601"/>
      <c r="BD31" s="601"/>
      <c r="BE31" s="601"/>
      <c r="BF31" s="602"/>
      <c r="BG31" s="681">
        <v>99.3</v>
      </c>
      <c r="BH31" s="604"/>
      <c r="BI31" s="604"/>
      <c r="BJ31" s="604"/>
      <c r="BK31" s="604"/>
      <c r="BL31" s="604"/>
      <c r="BM31" s="609">
        <v>98</v>
      </c>
      <c r="BN31" s="682"/>
      <c r="BO31" s="682"/>
      <c r="BP31" s="682"/>
      <c r="BQ31" s="643"/>
      <c r="BR31" s="681">
        <v>99.3</v>
      </c>
      <c r="BS31" s="604"/>
      <c r="BT31" s="604"/>
      <c r="BU31" s="604"/>
      <c r="BV31" s="604"/>
      <c r="BW31" s="604"/>
      <c r="BX31" s="609">
        <v>97.7</v>
      </c>
      <c r="BY31" s="682"/>
      <c r="BZ31" s="682"/>
      <c r="CA31" s="682"/>
      <c r="CB31" s="643"/>
      <c r="CD31" s="689"/>
      <c r="CE31" s="690"/>
      <c r="CF31" s="647" t="s">
        <v>304</v>
      </c>
      <c r="CG31" s="644"/>
      <c r="CH31" s="644"/>
      <c r="CI31" s="644"/>
      <c r="CJ31" s="644"/>
      <c r="CK31" s="644"/>
      <c r="CL31" s="644"/>
      <c r="CM31" s="644"/>
      <c r="CN31" s="644"/>
      <c r="CO31" s="644"/>
      <c r="CP31" s="644"/>
      <c r="CQ31" s="645"/>
      <c r="CR31" s="603">
        <v>1094572</v>
      </c>
      <c r="CS31" s="604"/>
      <c r="CT31" s="604"/>
      <c r="CU31" s="604"/>
      <c r="CV31" s="604"/>
      <c r="CW31" s="604"/>
      <c r="CX31" s="604"/>
      <c r="CY31" s="605"/>
      <c r="CZ31" s="608">
        <v>0.8</v>
      </c>
      <c r="DA31" s="637"/>
      <c r="DB31" s="637"/>
      <c r="DC31" s="638"/>
      <c r="DD31" s="611">
        <v>1094379</v>
      </c>
      <c r="DE31" s="604"/>
      <c r="DF31" s="604"/>
      <c r="DG31" s="604"/>
      <c r="DH31" s="604"/>
      <c r="DI31" s="604"/>
      <c r="DJ31" s="604"/>
      <c r="DK31" s="605"/>
      <c r="DL31" s="611">
        <v>1094379</v>
      </c>
      <c r="DM31" s="604"/>
      <c r="DN31" s="604"/>
      <c r="DO31" s="604"/>
      <c r="DP31" s="604"/>
      <c r="DQ31" s="604"/>
      <c r="DR31" s="604"/>
      <c r="DS31" s="604"/>
      <c r="DT31" s="604"/>
      <c r="DU31" s="604"/>
      <c r="DV31" s="605"/>
      <c r="DW31" s="608">
        <v>1.5</v>
      </c>
      <c r="DX31" s="637"/>
      <c r="DY31" s="637"/>
      <c r="DZ31" s="637"/>
      <c r="EA31" s="637"/>
      <c r="EB31" s="637"/>
      <c r="EC31" s="639"/>
    </row>
    <row r="32" spans="2:133" ht="11.25" customHeight="1" x14ac:dyDescent="0.15">
      <c r="B32" s="600" t="s">
        <v>305</v>
      </c>
      <c r="C32" s="601"/>
      <c r="D32" s="601"/>
      <c r="E32" s="601"/>
      <c r="F32" s="601"/>
      <c r="G32" s="601"/>
      <c r="H32" s="601"/>
      <c r="I32" s="601"/>
      <c r="J32" s="601"/>
      <c r="K32" s="601"/>
      <c r="L32" s="601"/>
      <c r="M32" s="601"/>
      <c r="N32" s="601"/>
      <c r="O32" s="601"/>
      <c r="P32" s="601"/>
      <c r="Q32" s="602"/>
      <c r="R32" s="603">
        <v>3250445</v>
      </c>
      <c r="S32" s="606"/>
      <c r="T32" s="606"/>
      <c r="U32" s="606"/>
      <c r="V32" s="606"/>
      <c r="W32" s="606"/>
      <c r="X32" s="606"/>
      <c r="Y32" s="607"/>
      <c r="Z32" s="665">
        <v>2.5</v>
      </c>
      <c r="AA32" s="665"/>
      <c r="AB32" s="665"/>
      <c r="AC32" s="665"/>
      <c r="AD32" s="666" t="s">
        <v>129</v>
      </c>
      <c r="AE32" s="666"/>
      <c r="AF32" s="666"/>
      <c r="AG32" s="666"/>
      <c r="AH32" s="666"/>
      <c r="AI32" s="666"/>
      <c r="AJ32" s="666"/>
      <c r="AK32" s="666"/>
      <c r="AL32" s="608" t="s">
        <v>222</v>
      </c>
      <c r="AM32" s="609"/>
      <c r="AN32" s="609"/>
      <c r="AO32" s="667"/>
      <c r="AP32" s="697"/>
      <c r="AQ32" s="698"/>
      <c r="AR32" s="698"/>
      <c r="AS32" s="698"/>
      <c r="AT32" s="701"/>
      <c r="AU32" s="211"/>
      <c r="AV32" s="211"/>
      <c r="AW32" s="211"/>
      <c r="AX32" s="615" t="s">
        <v>306</v>
      </c>
      <c r="AY32" s="616"/>
      <c r="AZ32" s="616"/>
      <c r="BA32" s="616"/>
      <c r="BB32" s="616"/>
      <c r="BC32" s="616"/>
      <c r="BD32" s="616"/>
      <c r="BE32" s="616"/>
      <c r="BF32" s="617"/>
      <c r="BG32" s="680">
        <v>99.2</v>
      </c>
      <c r="BH32" s="619"/>
      <c r="BI32" s="619"/>
      <c r="BJ32" s="619"/>
      <c r="BK32" s="619"/>
      <c r="BL32" s="619"/>
      <c r="BM32" s="663">
        <v>95.9</v>
      </c>
      <c r="BN32" s="619"/>
      <c r="BO32" s="619"/>
      <c r="BP32" s="619"/>
      <c r="BQ32" s="656"/>
      <c r="BR32" s="680">
        <v>99.1</v>
      </c>
      <c r="BS32" s="619"/>
      <c r="BT32" s="619"/>
      <c r="BU32" s="619"/>
      <c r="BV32" s="619"/>
      <c r="BW32" s="619"/>
      <c r="BX32" s="663">
        <v>95.6</v>
      </c>
      <c r="BY32" s="619"/>
      <c r="BZ32" s="619"/>
      <c r="CA32" s="619"/>
      <c r="CB32" s="656"/>
      <c r="CD32" s="691"/>
      <c r="CE32" s="692"/>
      <c r="CF32" s="647" t="s">
        <v>307</v>
      </c>
      <c r="CG32" s="644"/>
      <c r="CH32" s="644"/>
      <c r="CI32" s="644"/>
      <c r="CJ32" s="644"/>
      <c r="CK32" s="644"/>
      <c r="CL32" s="644"/>
      <c r="CM32" s="644"/>
      <c r="CN32" s="644"/>
      <c r="CO32" s="644"/>
      <c r="CP32" s="644"/>
      <c r="CQ32" s="645"/>
      <c r="CR32" s="603">
        <v>624</v>
      </c>
      <c r="CS32" s="606"/>
      <c r="CT32" s="606"/>
      <c r="CU32" s="606"/>
      <c r="CV32" s="606"/>
      <c r="CW32" s="606"/>
      <c r="CX32" s="606"/>
      <c r="CY32" s="607"/>
      <c r="CZ32" s="608">
        <v>0</v>
      </c>
      <c r="DA32" s="637"/>
      <c r="DB32" s="637"/>
      <c r="DC32" s="638"/>
      <c r="DD32" s="611">
        <v>624</v>
      </c>
      <c r="DE32" s="606"/>
      <c r="DF32" s="606"/>
      <c r="DG32" s="606"/>
      <c r="DH32" s="606"/>
      <c r="DI32" s="606"/>
      <c r="DJ32" s="606"/>
      <c r="DK32" s="607"/>
      <c r="DL32" s="611">
        <v>624</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308</v>
      </c>
      <c r="C33" s="601"/>
      <c r="D33" s="601"/>
      <c r="E33" s="601"/>
      <c r="F33" s="601"/>
      <c r="G33" s="601"/>
      <c r="H33" s="601"/>
      <c r="I33" s="601"/>
      <c r="J33" s="601"/>
      <c r="K33" s="601"/>
      <c r="L33" s="601"/>
      <c r="M33" s="601"/>
      <c r="N33" s="601"/>
      <c r="O33" s="601"/>
      <c r="P33" s="601"/>
      <c r="Q33" s="602"/>
      <c r="R33" s="603">
        <v>2282666</v>
      </c>
      <c r="S33" s="606"/>
      <c r="T33" s="606"/>
      <c r="U33" s="606"/>
      <c r="V33" s="606"/>
      <c r="W33" s="606"/>
      <c r="X33" s="606"/>
      <c r="Y33" s="607"/>
      <c r="Z33" s="665">
        <v>1.7</v>
      </c>
      <c r="AA33" s="665"/>
      <c r="AB33" s="665"/>
      <c r="AC33" s="665"/>
      <c r="AD33" s="666" t="s">
        <v>222</v>
      </c>
      <c r="AE33" s="666"/>
      <c r="AF33" s="666"/>
      <c r="AG33" s="666"/>
      <c r="AH33" s="666"/>
      <c r="AI33" s="666"/>
      <c r="AJ33" s="666"/>
      <c r="AK33" s="666"/>
      <c r="AL33" s="608" t="s">
        <v>222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309</v>
      </c>
      <c r="CE33" s="644"/>
      <c r="CF33" s="644"/>
      <c r="CG33" s="644"/>
      <c r="CH33" s="644"/>
      <c r="CI33" s="644"/>
      <c r="CJ33" s="644"/>
      <c r="CK33" s="644"/>
      <c r="CL33" s="644"/>
      <c r="CM33" s="644"/>
      <c r="CN33" s="644"/>
      <c r="CO33" s="644"/>
      <c r="CP33" s="644"/>
      <c r="CQ33" s="645"/>
      <c r="CR33" s="603">
        <v>55407959</v>
      </c>
      <c r="CS33" s="604"/>
      <c r="CT33" s="604"/>
      <c r="CU33" s="604"/>
      <c r="CV33" s="604"/>
      <c r="CW33" s="604"/>
      <c r="CX33" s="604"/>
      <c r="CY33" s="605"/>
      <c r="CZ33" s="608">
        <v>42.8</v>
      </c>
      <c r="DA33" s="637"/>
      <c r="DB33" s="637"/>
      <c r="DC33" s="638"/>
      <c r="DD33" s="611">
        <v>37819680</v>
      </c>
      <c r="DE33" s="604"/>
      <c r="DF33" s="604"/>
      <c r="DG33" s="604"/>
      <c r="DH33" s="604"/>
      <c r="DI33" s="604"/>
      <c r="DJ33" s="604"/>
      <c r="DK33" s="605"/>
      <c r="DL33" s="611">
        <v>28042121</v>
      </c>
      <c r="DM33" s="604"/>
      <c r="DN33" s="604"/>
      <c r="DO33" s="604"/>
      <c r="DP33" s="604"/>
      <c r="DQ33" s="604"/>
      <c r="DR33" s="604"/>
      <c r="DS33" s="604"/>
      <c r="DT33" s="604"/>
      <c r="DU33" s="604"/>
      <c r="DV33" s="605"/>
      <c r="DW33" s="608">
        <v>38.799999999999997</v>
      </c>
      <c r="DX33" s="637"/>
      <c r="DY33" s="637"/>
      <c r="DZ33" s="637"/>
      <c r="EA33" s="637"/>
      <c r="EB33" s="637"/>
      <c r="EC33" s="639"/>
    </row>
    <row r="34" spans="2:133" ht="11.25" customHeight="1" x14ac:dyDescent="0.15">
      <c r="B34" s="600" t="s">
        <v>310</v>
      </c>
      <c r="C34" s="601"/>
      <c r="D34" s="601"/>
      <c r="E34" s="601"/>
      <c r="F34" s="601"/>
      <c r="G34" s="601"/>
      <c r="H34" s="601"/>
      <c r="I34" s="601"/>
      <c r="J34" s="601"/>
      <c r="K34" s="601"/>
      <c r="L34" s="601"/>
      <c r="M34" s="601"/>
      <c r="N34" s="601"/>
      <c r="O34" s="601"/>
      <c r="P34" s="601"/>
      <c r="Q34" s="602"/>
      <c r="R34" s="603">
        <v>11839242</v>
      </c>
      <c r="S34" s="606"/>
      <c r="T34" s="606"/>
      <c r="U34" s="606"/>
      <c r="V34" s="606"/>
      <c r="W34" s="606"/>
      <c r="X34" s="606"/>
      <c r="Y34" s="607"/>
      <c r="Z34" s="665">
        <v>9</v>
      </c>
      <c r="AA34" s="665"/>
      <c r="AB34" s="665"/>
      <c r="AC34" s="665"/>
      <c r="AD34" s="666">
        <v>99634</v>
      </c>
      <c r="AE34" s="666"/>
      <c r="AF34" s="666"/>
      <c r="AG34" s="666"/>
      <c r="AH34" s="666"/>
      <c r="AI34" s="666"/>
      <c r="AJ34" s="666"/>
      <c r="AK34" s="666"/>
      <c r="AL34" s="608">
        <v>0.1</v>
      </c>
      <c r="AM34" s="609"/>
      <c r="AN34" s="609"/>
      <c r="AO34" s="667"/>
      <c r="AP34" s="214"/>
      <c r="AQ34" s="677" t="s">
        <v>311</v>
      </c>
      <c r="AR34" s="678"/>
      <c r="AS34" s="678"/>
      <c r="AT34" s="678"/>
      <c r="AU34" s="678"/>
      <c r="AV34" s="678"/>
      <c r="AW34" s="678"/>
      <c r="AX34" s="678"/>
      <c r="AY34" s="678"/>
      <c r="AZ34" s="678"/>
      <c r="BA34" s="678"/>
      <c r="BB34" s="678"/>
      <c r="BC34" s="678"/>
      <c r="BD34" s="678"/>
      <c r="BE34" s="678"/>
      <c r="BF34" s="679"/>
      <c r="BG34" s="677" t="s">
        <v>312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313</v>
      </c>
      <c r="CE34" s="644"/>
      <c r="CF34" s="644"/>
      <c r="CG34" s="644"/>
      <c r="CH34" s="644"/>
      <c r="CI34" s="644"/>
      <c r="CJ34" s="644"/>
      <c r="CK34" s="644"/>
      <c r="CL34" s="644"/>
      <c r="CM34" s="644"/>
      <c r="CN34" s="644"/>
      <c r="CO34" s="644"/>
      <c r="CP34" s="644"/>
      <c r="CQ34" s="645"/>
      <c r="CR34" s="603">
        <v>17939252</v>
      </c>
      <c r="CS34" s="606"/>
      <c r="CT34" s="606"/>
      <c r="CU34" s="606"/>
      <c r="CV34" s="606"/>
      <c r="CW34" s="606"/>
      <c r="CX34" s="606"/>
      <c r="CY34" s="607"/>
      <c r="CZ34" s="608">
        <v>13.9</v>
      </c>
      <c r="DA34" s="637"/>
      <c r="DB34" s="637"/>
      <c r="DC34" s="638"/>
      <c r="DD34" s="611">
        <v>15336105</v>
      </c>
      <c r="DE34" s="606"/>
      <c r="DF34" s="606"/>
      <c r="DG34" s="606"/>
      <c r="DH34" s="606"/>
      <c r="DI34" s="606"/>
      <c r="DJ34" s="606"/>
      <c r="DK34" s="607"/>
      <c r="DL34" s="611">
        <v>12406155</v>
      </c>
      <c r="DM34" s="606"/>
      <c r="DN34" s="606"/>
      <c r="DO34" s="606"/>
      <c r="DP34" s="606"/>
      <c r="DQ34" s="606"/>
      <c r="DR34" s="606"/>
      <c r="DS34" s="606"/>
      <c r="DT34" s="606"/>
      <c r="DU34" s="606"/>
      <c r="DV34" s="607"/>
      <c r="DW34" s="608">
        <v>17.2</v>
      </c>
      <c r="DX34" s="637"/>
      <c r="DY34" s="637"/>
      <c r="DZ34" s="637"/>
      <c r="EA34" s="637"/>
      <c r="EB34" s="637"/>
      <c r="EC34" s="639"/>
    </row>
    <row r="35" spans="2:133" ht="11.25" customHeight="1" x14ac:dyDescent="0.15">
      <c r="B35" s="600" t="s">
        <v>314</v>
      </c>
      <c r="C35" s="601"/>
      <c r="D35" s="601"/>
      <c r="E35" s="601"/>
      <c r="F35" s="601"/>
      <c r="G35" s="601"/>
      <c r="H35" s="601"/>
      <c r="I35" s="601"/>
      <c r="J35" s="601"/>
      <c r="K35" s="601"/>
      <c r="L35" s="601"/>
      <c r="M35" s="601"/>
      <c r="N35" s="601"/>
      <c r="O35" s="601"/>
      <c r="P35" s="601"/>
      <c r="Q35" s="602"/>
      <c r="R35" s="603">
        <v>14244500</v>
      </c>
      <c r="S35" s="606"/>
      <c r="T35" s="606"/>
      <c r="U35" s="606"/>
      <c r="V35" s="606"/>
      <c r="W35" s="606"/>
      <c r="X35" s="606"/>
      <c r="Y35" s="607"/>
      <c r="Z35" s="665">
        <v>10.9</v>
      </c>
      <c r="AA35" s="665"/>
      <c r="AB35" s="665"/>
      <c r="AC35" s="665"/>
      <c r="AD35" s="666" t="s">
        <v>222</v>
      </c>
      <c r="AE35" s="666"/>
      <c r="AF35" s="666"/>
      <c r="AG35" s="666"/>
      <c r="AH35" s="666"/>
      <c r="AI35" s="666"/>
      <c r="AJ35" s="666"/>
      <c r="AK35" s="666"/>
      <c r="AL35" s="608" t="s">
        <v>222</v>
      </c>
      <c r="AM35" s="609"/>
      <c r="AN35" s="609"/>
      <c r="AO35" s="667"/>
      <c r="AP35" s="214"/>
      <c r="AQ35" s="671" t="s">
        <v>315</v>
      </c>
      <c r="AR35" s="672"/>
      <c r="AS35" s="672"/>
      <c r="AT35" s="672"/>
      <c r="AU35" s="672"/>
      <c r="AV35" s="672"/>
      <c r="AW35" s="672"/>
      <c r="AX35" s="672"/>
      <c r="AY35" s="673"/>
      <c r="AZ35" s="668">
        <v>14347647</v>
      </c>
      <c r="BA35" s="669"/>
      <c r="BB35" s="669"/>
      <c r="BC35" s="669"/>
      <c r="BD35" s="669"/>
      <c r="BE35" s="669"/>
      <c r="BF35" s="670"/>
      <c r="BG35" s="674" t="s">
        <v>316</v>
      </c>
      <c r="BH35" s="675"/>
      <c r="BI35" s="675"/>
      <c r="BJ35" s="675"/>
      <c r="BK35" s="675"/>
      <c r="BL35" s="675"/>
      <c r="BM35" s="675"/>
      <c r="BN35" s="675"/>
      <c r="BO35" s="675"/>
      <c r="BP35" s="675"/>
      <c r="BQ35" s="675"/>
      <c r="BR35" s="675"/>
      <c r="BS35" s="675"/>
      <c r="BT35" s="675"/>
      <c r="BU35" s="676"/>
      <c r="BV35" s="668">
        <v>532788</v>
      </c>
      <c r="BW35" s="669"/>
      <c r="BX35" s="669"/>
      <c r="BY35" s="669"/>
      <c r="BZ35" s="669"/>
      <c r="CA35" s="669"/>
      <c r="CB35" s="670"/>
      <c r="CD35" s="647" t="s">
        <v>317</v>
      </c>
      <c r="CE35" s="644"/>
      <c r="CF35" s="644"/>
      <c r="CG35" s="644"/>
      <c r="CH35" s="644"/>
      <c r="CI35" s="644"/>
      <c r="CJ35" s="644"/>
      <c r="CK35" s="644"/>
      <c r="CL35" s="644"/>
      <c r="CM35" s="644"/>
      <c r="CN35" s="644"/>
      <c r="CO35" s="644"/>
      <c r="CP35" s="644"/>
      <c r="CQ35" s="645"/>
      <c r="CR35" s="603">
        <v>4740159</v>
      </c>
      <c r="CS35" s="604"/>
      <c r="CT35" s="604"/>
      <c r="CU35" s="604"/>
      <c r="CV35" s="604"/>
      <c r="CW35" s="604"/>
      <c r="CX35" s="604"/>
      <c r="CY35" s="605"/>
      <c r="CZ35" s="608">
        <v>3.7</v>
      </c>
      <c r="DA35" s="637"/>
      <c r="DB35" s="637"/>
      <c r="DC35" s="638"/>
      <c r="DD35" s="611">
        <v>4025543</v>
      </c>
      <c r="DE35" s="604"/>
      <c r="DF35" s="604"/>
      <c r="DG35" s="604"/>
      <c r="DH35" s="604"/>
      <c r="DI35" s="604"/>
      <c r="DJ35" s="604"/>
      <c r="DK35" s="605"/>
      <c r="DL35" s="611">
        <v>3345486</v>
      </c>
      <c r="DM35" s="604"/>
      <c r="DN35" s="604"/>
      <c r="DO35" s="604"/>
      <c r="DP35" s="604"/>
      <c r="DQ35" s="604"/>
      <c r="DR35" s="604"/>
      <c r="DS35" s="604"/>
      <c r="DT35" s="604"/>
      <c r="DU35" s="604"/>
      <c r="DV35" s="605"/>
      <c r="DW35" s="608">
        <v>4.5999999999999996</v>
      </c>
      <c r="DX35" s="637"/>
      <c r="DY35" s="637"/>
      <c r="DZ35" s="637"/>
      <c r="EA35" s="637"/>
      <c r="EB35" s="637"/>
      <c r="EC35" s="639"/>
    </row>
    <row r="36" spans="2:133" ht="11.25" customHeight="1" x14ac:dyDescent="0.15">
      <c r="B36" s="600" t="s">
        <v>318</v>
      </c>
      <c r="C36" s="601"/>
      <c r="D36" s="601"/>
      <c r="E36" s="601"/>
      <c r="F36" s="601"/>
      <c r="G36" s="601"/>
      <c r="H36" s="601"/>
      <c r="I36" s="601"/>
      <c r="J36" s="601"/>
      <c r="K36" s="601"/>
      <c r="L36" s="601"/>
      <c r="M36" s="601"/>
      <c r="N36" s="601"/>
      <c r="O36" s="601"/>
      <c r="P36" s="601"/>
      <c r="Q36" s="602"/>
      <c r="R36" s="603" t="s">
        <v>129</v>
      </c>
      <c r="S36" s="606"/>
      <c r="T36" s="606"/>
      <c r="U36" s="606"/>
      <c r="V36" s="606"/>
      <c r="W36" s="606"/>
      <c r="X36" s="606"/>
      <c r="Y36" s="607"/>
      <c r="Z36" s="665" t="s">
        <v>222</v>
      </c>
      <c r="AA36" s="665"/>
      <c r="AB36" s="665"/>
      <c r="AC36" s="665"/>
      <c r="AD36" s="666" t="s">
        <v>222</v>
      </c>
      <c r="AE36" s="666"/>
      <c r="AF36" s="666"/>
      <c r="AG36" s="666"/>
      <c r="AH36" s="666"/>
      <c r="AI36" s="666"/>
      <c r="AJ36" s="666"/>
      <c r="AK36" s="666"/>
      <c r="AL36" s="608" t="s">
        <v>129</v>
      </c>
      <c r="AM36" s="609"/>
      <c r="AN36" s="609"/>
      <c r="AO36" s="667"/>
      <c r="AQ36" s="640" t="s">
        <v>319</v>
      </c>
      <c r="AR36" s="641"/>
      <c r="AS36" s="641"/>
      <c r="AT36" s="641"/>
      <c r="AU36" s="641"/>
      <c r="AV36" s="641"/>
      <c r="AW36" s="641"/>
      <c r="AX36" s="641"/>
      <c r="AY36" s="642"/>
      <c r="AZ36" s="603">
        <v>5146557</v>
      </c>
      <c r="BA36" s="606"/>
      <c r="BB36" s="606"/>
      <c r="BC36" s="606"/>
      <c r="BD36" s="604"/>
      <c r="BE36" s="604"/>
      <c r="BF36" s="643"/>
      <c r="BG36" s="647" t="s">
        <v>320</v>
      </c>
      <c r="BH36" s="644"/>
      <c r="BI36" s="644"/>
      <c r="BJ36" s="644"/>
      <c r="BK36" s="644"/>
      <c r="BL36" s="644"/>
      <c r="BM36" s="644"/>
      <c r="BN36" s="644"/>
      <c r="BO36" s="644"/>
      <c r="BP36" s="644"/>
      <c r="BQ36" s="644"/>
      <c r="BR36" s="644"/>
      <c r="BS36" s="644"/>
      <c r="BT36" s="644"/>
      <c r="BU36" s="645"/>
      <c r="BV36" s="603">
        <v>266243</v>
      </c>
      <c r="BW36" s="606"/>
      <c r="BX36" s="606"/>
      <c r="BY36" s="606"/>
      <c r="BZ36" s="606"/>
      <c r="CA36" s="606"/>
      <c r="CB36" s="646"/>
      <c r="CD36" s="647" t="s">
        <v>321</v>
      </c>
      <c r="CE36" s="644"/>
      <c r="CF36" s="644"/>
      <c r="CG36" s="644"/>
      <c r="CH36" s="644"/>
      <c r="CI36" s="644"/>
      <c r="CJ36" s="644"/>
      <c r="CK36" s="644"/>
      <c r="CL36" s="644"/>
      <c r="CM36" s="644"/>
      <c r="CN36" s="644"/>
      <c r="CO36" s="644"/>
      <c r="CP36" s="644"/>
      <c r="CQ36" s="645"/>
      <c r="CR36" s="603">
        <v>10294770</v>
      </c>
      <c r="CS36" s="606"/>
      <c r="CT36" s="606"/>
      <c r="CU36" s="606"/>
      <c r="CV36" s="606"/>
      <c r="CW36" s="606"/>
      <c r="CX36" s="606"/>
      <c r="CY36" s="607"/>
      <c r="CZ36" s="608">
        <v>8</v>
      </c>
      <c r="DA36" s="637"/>
      <c r="DB36" s="637"/>
      <c r="DC36" s="638"/>
      <c r="DD36" s="611">
        <v>8534969</v>
      </c>
      <c r="DE36" s="606"/>
      <c r="DF36" s="606"/>
      <c r="DG36" s="606"/>
      <c r="DH36" s="606"/>
      <c r="DI36" s="606"/>
      <c r="DJ36" s="606"/>
      <c r="DK36" s="607"/>
      <c r="DL36" s="611">
        <v>4840236</v>
      </c>
      <c r="DM36" s="606"/>
      <c r="DN36" s="606"/>
      <c r="DO36" s="606"/>
      <c r="DP36" s="606"/>
      <c r="DQ36" s="606"/>
      <c r="DR36" s="606"/>
      <c r="DS36" s="606"/>
      <c r="DT36" s="606"/>
      <c r="DU36" s="606"/>
      <c r="DV36" s="607"/>
      <c r="DW36" s="608">
        <v>6.7</v>
      </c>
      <c r="DX36" s="637"/>
      <c r="DY36" s="637"/>
      <c r="DZ36" s="637"/>
      <c r="EA36" s="637"/>
      <c r="EB36" s="637"/>
      <c r="EC36" s="639"/>
    </row>
    <row r="37" spans="2:133" ht="11.25" customHeight="1" x14ac:dyDescent="0.15">
      <c r="B37" s="600" t="s">
        <v>322</v>
      </c>
      <c r="C37" s="601"/>
      <c r="D37" s="601"/>
      <c r="E37" s="601"/>
      <c r="F37" s="601"/>
      <c r="G37" s="601"/>
      <c r="H37" s="601"/>
      <c r="I37" s="601"/>
      <c r="J37" s="601"/>
      <c r="K37" s="601"/>
      <c r="L37" s="601"/>
      <c r="M37" s="601"/>
      <c r="N37" s="601"/>
      <c r="O37" s="601"/>
      <c r="P37" s="601"/>
      <c r="Q37" s="602"/>
      <c r="R37" s="603">
        <v>4858800</v>
      </c>
      <c r="S37" s="606"/>
      <c r="T37" s="606"/>
      <c r="U37" s="606"/>
      <c r="V37" s="606"/>
      <c r="W37" s="606"/>
      <c r="X37" s="606"/>
      <c r="Y37" s="607"/>
      <c r="Z37" s="665">
        <v>3.7</v>
      </c>
      <c r="AA37" s="665"/>
      <c r="AB37" s="665"/>
      <c r="AC37" s="665"/>
      <c r="AD37" s="666" t="s">
        <v>222</v>
      </c>
      <c r="AE37" s="666"/>
      <c r="AF37" s="666"/>
      <c r="AG37" s="666"/>
      <c r="AH37" s="666"/>
      <c r="AI37" s="666"/>
      <c r="AJ37" s="666"/>
      <c r="AK37" s="666"/>
      <c r="AL37" s="608" t="s">
        <v>129</v>
      </c>
      <c r="AM37" s="609"/>
      <c r="AN37" s="609"/>
      <c r="AO37" s="667"/>
      <c r="AQ37" s="640" t="s">
        <v>323</v>
      </c>
      <c r="AR37" s="641"/>
      <c r="AS37" s="641"/>
      <c r="AT37" s="641"/>
      <c r="AU37" s="641"/>
      <c r="AV37" s="641"/>
      <c r="AW37" s="641"/>
      <c r="AX37" s="641"/>
      <c r="AY37" s="642"/>
      <c r="AZ37" s="603">
        <v>202157</v>
      </c>
      <c r="BA37" s="606"/>
      <c r="BB37" s="606"/>
      <c r="BC37" s="606"/>
      <c r="BD37" s="604"/>
      <c r="BE37" s="604"/>
      <c r="BF37" s="643"/>
      <c r="BG37" s="647" t="s">
        <v>324</v>
      </c>
      <c r="BH37" s="644"/>
      <c r="BI37" s="644"/>
      <c r="BJ37" s="644"/>
      <c r="BK37" s="644"/>
      <c r="BL37" s="644"/>
      <c r="BM37" s="644"/>
      <c r="BN37" s="644"/>
      <c r="BO37" s="644"/>
      <c r="BP37" s="644"/>
      <c r="BQ37" s="644"/>
      <c r="BR37" s="644"/>
      <c r="BS37" s="644"/>
      <c r="BT37" s="644"/>
      <c r="BU37" s="645"/>
      <c r="BV37" s="603">
        <v>33981</v>
      </c>
      <c r="BW37" s="606"/>
      <c r="BX37" s="606"/>
      <c r="BY37" s="606"/>
      <c r="BZ37" s="606"/>
      <c r="CA37" s="606"/>
      <c r="CB37" s="646"/>
      <c r="CD37" s="647" t="s">
        <v>325</v>
      </c>
      <c r="CE37" s="644"/>
      <c r="CF37" s="644"/>
      <c r="CG37" s="644"/>
      <c r="CH37" s="644"/>
      <c r="CI37" s="644"/>
      <c r="CJ37" s="644"/>
      <c r="CK37" s="644"/>
      <c r="CL37" s="644"/>
      <c r="CM37" s="644"/>
      <c r="CN37" s="644"/>
      <c r="CO37" s="644"/>
      <c r="CP37" s="644"/>
      <c r="CQ37" s="645"/>
      <c r="CR37" s="603">
        <v>214997</v>
      </c>
      <c r="CS37" s="604"/>
      <c r="CT37" s="604"/>
      <c r="CU37" s="604"/>
      <c r="CV37" s="604"/>
      <c r="CW37" s="604"/>
      <c r="CX37" s="604"/>
      <c r="CY37" s="605"/>
      <c r="CZ37" s="608">
        <v>0.2</v>
      </c>
      <c r="DA37" s="637"/>
      <c r="DB37" s="637"/>
      <c r="DC37" s="638"/>
      <c r="DD37" s="611">
        <v>214997</v>
      </c>
      <c r="DE37" s="604"/>
      <c r="DF37" s="604"/>
      <c r="DG37" s="604"/>
      <c r="DH37" s="604"/>
      <c r="DI37" s="604"/>
      <c r="DJ37" s="604"/>
      <c r="DK37" s="605"/>
      <c r="DL37" s="611">
        <v>214997</v>
      </c>
      <c r="DM37" s="604"/>
      <c r="DN37" s="604"/>
      <c r="DO37" s="604"/>
      <c r="DP37" s="604"/>
      <c r="DQ37" s="604"/>
      <c r="DR37" s="604"/>
      <c r="DS37" s="604"/>
      <c r="DT37" s="604"/>
      <c r="DU37" s="604"/>
      <c r="DV37" s="605"/>
      <c r="DW37" s="608">
        <v>0.3</v>
      </c>
      <c r="DX37" s="637"/>
      <c r="DY37" s="637"/>
      <c r="DZ37" s="637"/>
      <c r="EA37" s="637"/>
      <c r="EB37" s="637"/>
      <c r="EC37" s="639"/>
    </row>
    <row r="38" spans="2:133" ht="11.25" customHeight="1" x14ac:dyDescent="0.15">
      <c r="B38" s="615" t="s">
        <v>326</v>
      </c>
      <c r="C38" s="616"/>
      <c r="D38" s="616"/>
      <c r="E38" s="616"/>
      <c r="F38" s="616"/>
      <c r="G38" s="616"/>
      <c r="H38" s="616"/>
      <c r="I38" s="616"/>
      <c r="J38" s="616"/>
      <c r="K38" s="616"/>
      <c r="L38" s="616"/>
      <c r="M38" s="616"/>
      <c r="N38" s="616"/>
      <c r="O38" s="616"/>
      <c r="P38" s="616"/>
      <c r="Q38" s="617"/>
      <c r="R38" s="618">
        <v>130966458</v>
      </c>
      <c r="S38" s="655"/>
      <c r="T38" s="655"/>
      <c r="U38" s="655"/>
      <c r="V38" s="655"/>
      <c r="W38" s="655"/>
      <c r="X38" s="655"/>
      <c r="Y38" s="660"/>
      <c r="Z38" s="661">
        <v>100</v>
      </c>
      <c r="AA38" s="661"/>
      <c r="AB38" s="661"/>
      <c r="AC38" s="661"/>
      <c r="AD38" s="662">
        <v>67390001</v>
      </c>
      <c r="AE38" s="662"/>
      <c r="AF38" s="662"/>
      <c r="AG38" s="662"/>
      <c r="AH38" s="662"/>
      <c r="AI38" s="662"/>
      <c r="AJ38" s="662"/>
      <c r="AK38" s="662"/>
      <c r="AL38" s="621">
        <v>100</v>
      </c>
      <c r="AM38" s="663"/>
      <c r="AN38" s="663"/>
      <c r="AO38" s="664"/>
      <c r="AQ38" s="640" t="s">
        <v>327</v>
      </c>
      <c r="AR38" s="641"/>
      <c r="AS38" s="641"/>
      <c r="AT38" s="641"/>
      <c r="AU38" s="641"/>
      <c r="AV38" s="641"/>
      <c r="AW38" s="641"/>
      <c r="AX38" s="641"/>
      <c r="AY38" s="642"/>
      <c r="AZ38" s="603">
        <v>173054</v>
      </c>
      <c r="BA38" s="606"/>
      <c r="BB38" s="606"/>
      <c r="BC38" s="606"/>
      <c r="BD38" s="604"/>
      <c r="BE38" s="604"/>
      <c r="BF38" s="643"/>
      <c r="BG38" s="647" t="s">
        <v>328</v>
      </c>
      <c r="BH38" s="644"/>
      <c r="BI38" s="644"/>
      <c r="BJ38" s="644"/>
      <c r="BK38" s="644"/>
      <c r="BL38" s="644"/>
      <c r="BM38" s="644"/>
      <c r="BN38" s="644"/>
      <c r="BO38" s="644"/>
      <c r="BP38" s="644"/>
      <c r="BQ38" s="644"/>
      <c r="BR38" s="644"/>
      <c r="BS38" s="644"/>
      <c r="BT38" s="644"/>
      <c r="BU38" s="645"/>
      <c r="BV38" s="603">
        <v>53555</v>
      </c>
      <c r="BW38" s="606"/>
      <c r="BX38" s="606"/>
      <c r="BY38" s="606"/>
      <c r="BZ38" s="606"/>
      <c r="CA38" s="606"/>
      <c r="CB38" s="646"/>
      <c r="CD38" s="647" t="s">
        <v>329</v>
      </c>
      <c r="CE38" s="644"/>
      <c r="CF38" s="644"/>
      <c r="CG38" s="644"/>
      <c r="CH38" s="644"/>
      <c r="CI38" s="644"/>
      <c r="CJ38" s="644"/>
      <c r="CK38" s="644"/>
      <c r="CL38" s="644"/>
      <c r="CM38" s="644"/>
      <c r="CN38" s="644"/>
      <c r="CO38" s="644"/>
      <c r="CP38" s="644"/>
      <c r="CQ38" s="645"/>
      <c r="CR38" s="603">
        <v>9059562</v>
      </c>
      <c r="CS38" s="606"/>
      <c r="CT38" s="606"/>
      <c r="CU38" s="606"/>
      <c r="CV38" s="606"/>
      <c r="CW38" s="606"/>
      <c r="CX38" s="606"/>
      <c r="CY38" s="607"/>
      <c r="CZ38" s="608">
        <v>7</v>
      </c>
      <c r="DA38" s="637"/>
      <c r="DB38" s="637"/>
      <c r="DC38" s="638"/>
      <c r="DD38" s="611">
        <v>7545566</v>
      </c>
      <c r="DE38" s="606"/>
      <c r="DF38" s="606"/>
      <c r="DG38" s="606"/>
      <c r="DH38" s="606"/>
      <c r="DI38" s="606"/>
      <c r="DJ38" s="606"/>
      <c r="DK38" s="607"/>
      <c r="DL38" s="611">
        <v>6887255</v>
      </c>
      <c r="DM38" s="606"/>
      <c r="DN38" s="606"/>
      <c r="DO38" s="606"/>
      <c r="DP38" s="606"/>
      <c r="DQ38" s="606"/>
      <c r="DR38" s="606"/>
      <c r="DS38" s="606"/>
      <c r="DT38" s="606"/>
      <c r="DU38" s="606"/>
      <c r="DV38" s="607"/>
      <c r="DW38" s="608">
        <v>9.5</v>
      </c>
      <c r="DX38" s="637"/>
      <c r="DY38" s="637"/>
      <c r="DZ38" s="637"/>
      <c r="EA38" s="637"/>
      <c r="EB38" s="637"/>
      <c r="EC38" s="639"/>
    </row>
    <row r="39" spans="2:133" ht="11.25" customHeight="1" x14ac:dyDescent="0.15">
      <c r="AQ39" s="640" t="s">
        <v>330</v>
      </c>
      <c r="AR39" s="641"/>
      <c r="AS39" s="641"/>
      <c r="AT39" s="641"/>
      <c r="AU39" s="641"/>
      <c r="AV39" s="641"/>
      <c r="AW39" s="641"/>
      <c r="AX39" s="641"/>
      <c r="AY39" s="642"/>
      <c r="AZ39" s="603">
        <v>102049</v>
      </c>
      <c r="BA39" s="606"/>
      <c r="BB39" s="606"/>
      <c r="BC39" s="606"/>
      <c r="BD39" s="604"/>
      <c r="BE39" s="604"/>
      <c r="BF39" s="643"/>
      <c r="BG39" s="648" t="s">
        <v>331</v>
      </c>
      <c r="BH39" s="649"/>
      <c r="BI39" s="649"/>
      <c r="BJ39" s="649"/>
      <c r="BK39" s="649"/>
      <c r="BL39" s="215"/>
      <c r="BM39" s="644" t="s">
        <v>332</v>
      </c>
      <c r="BN39" s="644"/>
      <c r="BO39" s="644"/>
      <c r="BP39" s="644"/>
      <c r="BQ39" s="644"/>
      <c r="BR39" s="644"/>
      <c r="BS39" s="644"/>
      <c r="BT39" s="644"/>
      <c r="BU39" s="645"/>
      <c r="BV39" s="603">
        <v>95</v>
      </c>
      <c r="BW39" s="606"/>
      <c r="BX39" s="606"/>
      <c r="BY39" s="606"/>
      <c r="BZ39" s="606"/>
      <c r="CA39" s="606"/>
      <c r="CB39" s="646"/>
      <c r="CD39" s="647" t="s">
        <v>333</v>
      </c>
      <c r="CE39" s="644"/>
      <c r="CF39" s="644"/>
      <c r="CG39" s="644"/>
      <c r="CH39" s="644"/>
      <c r="CI39" s="644"/>
      <c r="CJ39" s="644"/>
      <c r="CK39" s="644"/>
      <c r="CL39" s="644"/>
      <c r="CM39" s="644"/>
      <c r="CN39" s="644"/>
      <c r="CO39" s="644"/>
      <c r="CP39" s="644"/>
      <c r="CQ39" s="645"/>
      <c r="CR39" s="603">
        <v>3076</v>
      </c>
      <c r="CS39" s="604"/>
      <c r="CT39" s="604"/>
      <c r="CU39" s="604"/>
      <c r="CV39" s="604"/>
      <c r="CW39" s="604"/>
      <c r="CX39" s="604"/>
      <c r="CY39" s="605"/>
      <c r="CZ39" s="608">
        <v>0</v>
      </c>
      <c r="DA39" s="637"/>
      <c r="DB39" s="637"/>
      <c r="DC39" s="638"/>
      <c r="DD39" s="611" t="s">
        <v>222</v>
      </c>
      <c r="DE39" s="604"/>
      <c r="DF39" s="604"/>
      <c r="DG39" s="604"/>
      <c r="DH39" s="604"/>
      <c r="DI39" s="604"/>
      <c r="DJ39" s="604"/>
      <c r="DK39" s="605"/>
      <c r="DL39" s="611" t="s">
        <v>222</v>
      </c>
      <c r="DM39" s="604"/>
      <c r="DN39" s="604"/>
      <c r="DO39" s="604"/>
      <c r="DP39" s="604"/>
      <c r="DQ39" s="604"/>
      <c r="DR39" s="604"/>
      <c r="DS39" s="604"/>
      <c r="DT39" s="604"/>
      <c r="DU39" s="604"/>
      <c r="DV39" s="605"/>
      <c r="DW39" s="608" t="s">
        <v>222</v>
      </c>
      <c r="DX39" s="637"/>
      <c r="DY39" s="637"/>
      <c r="DZ39" s="637"/>
      <c r="EA39" s="637"/>
      <c r="EB39" s="637"/>
      <c r="EC39" s="639"/>
    </row>
    <row r="40" spans="2:133" ht="11.25" customHeight="1" x14ac:dyDescent="0.15">
      <c r="AQ40" s="640" t="s">
        <v>334</v>
      </c>
      <c r="AR40" s="641"/>
      <c r="AS40" s="641"/>
      <c r="AT40" s="641"/>
      <c r="AU40" s="641"/>
      <c r="AV40" s="641"/>
      <c r="AW40" s="641"/>
      <c r="AX40" s="641"/>
      <c r="AY40" s="642"/>
      <c r="AZ40" s="603">
        <v>1922139</v>
      </c>
      <c r="BA40" s="606"/>
      <c r="BB40" s="606"/>
      <c r="BC40" s="606"/>
      <c r="BD40" s="604"/>
      <c r="BE40" s="604"/>
      <c r="BF40" s="643"/>
      <c r="BG40" s="648"/>
      <c r="BH40" s="649"/>
      <c r="BI40" s="649"/>
      <c r="BJ40" s="649"/>
      <c r="BK40" s="649"/>
      <c r="BL40" s="215"/>
      <c r="BM40" s="644" t="s">
        <v>335</v>
      </c>
      <c r="BN40" s="644"/>
      <c r="BO40" s="644"/>
      <c r="BP40" s="644"/>
      <c r="BQ40" s="644"/>
      <c r="BR40" s="644"/>
      <c r="BS40" s="644"/>
      <c r="BT40" s="644"/>
      <c r="BU40" s="645"/>
      <c r="BV40" s="603">
        <v>98</v>
      </c>
      <c r="BW40" s="606"/>
      <c r="BX40" s="606"/>
      <c r="BY40" s="606"/>
      <c r="BZ40" s="606"/>
      <c r="CA40" s="606"/>
      <c r="CB40" s="646"/>
      <c r="CD40" s="647" t="s">
        <v>336</v>
      </c>
      <c r="CE40" s="644"/>
      <c r="CF40" s="644"/>
      <c r="CG40" s="644"/>
      <c r="CH40" s="644"/>
      <c r="CI40" s="644"/>
      <c r="CJ40" s="644"/>
      <c r="CK40" s="644"/>
      <c r="CL40" s="644"/>
      <c r="CM40" s="644"/>
      <c r="CN40" s="644"/>
      <c r="CO40" s="644"/>
      <c r="CP40" s="644"/>
      <c r="CQ40" s="645"/>
      <c r="CR40" s="603">
        <v>13371140</v>
      </c>
      <c r="CS40" s="606"/>
      <c r="CT40" s="606"/>
      <c r="CU40" s="606"/>
      <c r="CV40" s="606"/>
      <c r="CW40" s="606"/>
      <c r="CX40" s="606"/>
      <c r="CY40" s="607"/>
      <c r="CZ40" s="608">
        <v>10.3</v>
      </c>
      <c r="DA40" s="637"/>
      <c r="DB40" s="637"/>
      <c r="DC40" s="638"/>
      <c r="DD40" s="611">
        <v>2377497</v>
      </c>
      <c r="DE40" s="606"/>
      <c r="DF40" s="606"/>
      <c r="DG40" s="606"/>
      <c r="DH40" s="606"/>
      <c r="DI40" s="606"/>
      <c r="DJ40" s="606"/>
      <c r="DK40" s="607"/>
      <c r="DL40" s="611">
        <v>562989</v>
      </c>
      <c r="DM40" s="606"/>
      <c r="DN40" s="606"/>
      <c r="DO40" s="606"/>
      <c r="DP40" s="606"/>
      <c r="DQ40" s="606"/>
      <c r="DR40" s="606"/>
      <c r="DS40" s="606"/>
      <c r="DT40" s="606"/>
      <c r="DU40" s="606"/>
      <c r="DV40" s="607"/>
      <c r="DW40" s="608">
        <v>0.8</v>
      </c>
      <c r="DX40" s="637"/>
      <c r="DY40" s="637"/>
      <c r="DZ40" s="637"/>
      <c r="EA40" s="637"/>
      <c r="EB40" s="637"/>
      <c r="EC40" s="639"/>
    </row>
    <row r="41" spans="2:133" ht="11.25" customHeight="1" x14ac:dyDescent="0.15">
      <c r="AQ41" s="652" t="s">
        <v>337</v>
      </c>
      <c r="AR41" s="653"/>
      <c r="AS41" s="653"/>
      <c r="AT41" s="653"/>
      <c r="AU41" s="653"/>
      <c r="AV41" s="653"/>
      <c r="AW41" s="653"/>
      <c r="AX41" s="653"/>
      <c r="AY41" s="654"/>
      <c r="AZ41" s="618">
        <v>6801691</v>
      </c>
      <c r="BA41" s="655"/>
      <c r="BB41" s="655"/>
      <c r="BC41" s="655"/>
      <c r="BD41" s="619"/>
      <c r="BE41" s="619"/>
      <c r="BF41" s="656"/>
      <c r="BG41" s="650"/>
      <c r="BH41" s="651"/>
      <c r="BI41" s="651"/>
      <c r="BJ41" s="651"/>
      <c r="BK41" s="651"/>
      <c r="BL41" s="216"/>
      <c r="BM41" s="657" t="s">
        <v>338</v>
      </c>
      <c r="BN41" s="657"/>
      <c r="BO41" s="657"/>
      <c r="BP41" s="657"/>
      <c r="BQ41" s="657"/>
      <c r="BR41" s="657"/>
      <c r="BS41" s="657"/>
      <c r="BT41" s="657"/>
      <c r="BU41" s="658"/>
      <c r="BV41" s="618">
        <v>316</v>
      </c>
      <c r="BW41" s="655"/>
      <c r="BX41" s="655"/>
      <c r="BY41" s="655"/>
      <c r="BZ41" s="655"/>
      <c r="CA41" s="655"/>
      <c r="CB41" s="659"/>
      <c r="CD41" s="647" t="s">
        <v>339</v>
      </c>
      <c r="CE41" s="644"/>
      <c r="CF41" s="644"/>
      <c r="CG41" s="644"/>
      <c r="CH41" s="644"/>
      <c r="CI41" s="644"/>
      <c r="CJ41" s="644"/>
      <c r="CK41" s="644"/>
      <c r="CL41" s="644"/>
      <c r="CM41" s="644"/>
      <c r="CN41" s="644"/>
      <c r="CO41" s="644"/>
      <c r="CP41" s="644"/>
      <c r="CQ41" s="645"/>
      <c r="CR41" s="603" t="s">
        <v>222</v>
      </c>
      <c r="CS41" s="604"/>
      <c r="CT41" s="604"/>
      <c r="CU41" s="604"/>
      <c r="CV41" s="604"/>
      <c r="CW41" s="604"/>
      <c r="CX41" s="604"/>
      <c r="CY41" s="605"/>
      <c r="CZ41" s="608" t="s">
        <v>222</v>
      </c>
      <c r="DA41" s="637"/>
      <c r="DB41" s="637"/>
      <c r="DC41" s="638"/>
      <c r="DD41" s="611" t="s">
        <v>222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341</v>
      </c>
      <c r="CE42" s="601"/>
      <c r="CF42" s="601"/>
      <c r="CG42" s="601"/>
      <c r="CH42" s="601"/>
      <c r="CI42" s="601"/>
      <c r="CJ42" s="601"/>
      <c r="CK42" s="601"/>
      <c r="CL42" s="601"/>
      <c r="CM42" s="601"/>
      <c r="CN42" s="601"/>
      <c r="CO42" s="601"/>
      <c r="CP42" s="601"/>
      <c r="CQ42" s="602"/>
      <c r="CR42" s="603">
        <v>18017656</v>
      </c>
      <c r="CS42" s="606"/>
      <c r="CT42" s="606"/>
      <c r="CU42" s="606"/>
      <c r="CV42" s="606"/>
      <c r="CW42" s="606"/>
      <c r="CX42" s="606"/>
      <c r="CY42" s="607"/>
      <c r="CZ42" s="608">
        <v>13.9</v>
      </c>
      <c r="DA42" s="609"/>
      <c r="DB42" s="609"/>
      <c r="DC42" s="610"/>
      <c r="DD42" s="611">
        <v>4256441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343</v>
      </c>
      <c r="CE43" s="601"/>
      <c r="CF43" s="601"/>
      <c r="CG43" s="601"/>
      <c r="CH43" s="601"/>
      <c r="CI43" s="601"/>
      <c r="CJ43" s="601"/>
      <c r="CK43" s="601"/>
      <c r="CL43" s="601"/>
      <c r="CM43" s="601"/>
      <c r="CN43" s="601"/>
      <c r="CO43" s="601"/>
      <c r="CP43" s="601"/>
      <c r="CQ43" s="602"/>
      <c r="CR43" s="603">
        <v>91652</v>
      </c>
      <c r="CS43" s="604"/>
      <c r="CT43" s="604"/>
      <c r="CU43" s="604"/>
      <c r="CV43" s="604"/>
      <c r="CW43" s="604"/>
      <c r="CX43" s="604"/>
      <c r="CY43" s="605"/>
      <c r="CZ43" s="608">
        <v>0.1</v>
      </c>
      <c r="DA43" s="637"/>
      <c r="DB43" s="637"/>
      <c r="DC43" s="638"/>
      <c r="DD43" s="611">
        <v>91652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344</v>
      </c>
      <c r="CD44" s="631" t="s">
        <v>295</v>
      </c>
      <c r="CE44" s="632"/>
      <c r="CF44" s="600" t="s">
        <v>345</v>
      </c>
      <c r="CG44" s="601"/>
      <c r="CH44" s="601"/>
      <c r="CI44" s="601"/>
      <c r="CJ44" s="601"/>
      <c r="CK44" s="601"/>
      <c r="CL44" s="601"/>
      <c r="CM44" s="601"/>
      <c r="CN44" s="601"/>
      <c r="CO44" s="601"/>
      <c r="CP44" s="601"/>
      <c r="CQ44" s="602"/>
      <c r="CR44" s="603">
        <v>17536016</v>
      </c>
      <c r="CS44" s="606"/>
      <c r="CT44" s="606"/>
      <c r="CU44" s="606"/>
      <c r="CV44" s="606"/>
      <c r="CW44" s="606"/>
      <c r="CX44" s="606"/>
      <c r="CY44" s="607"/>
      <c r="CZ44" s="608">
        <v>13.6</v>
      </c>
      <c r="DA44" s="609"/>
      <c r="DB44" s="609"/>
      <c r="DC44" s="610"/>
      <c r="DD44" s="611">
        <v>4016531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346</v>
      </c>
      <c r="CG45" s="601"/>
      <c r="CH45" s="601"/>
      <c r="CI45" s="601"/>
      <c r="CJ45" s="601"/>
      <c r="CK45" s="601"/>
      <c r="CL45" s="601"/>
      <c r="CM45" s="601"/>
      <c r="CN45" s="601"/>
      <c r="CO45" s="601"/>
      <c r="CP45" s="601"/>
      <c r="CQ45" s="602"/>
      <c r="CR45" s="603">
        <v>7616621</v>
      </c>
      <c r="CS45" s="604"/>
      <c r="CT45" s="604"/>
      <c r="CU45" s="604"/>
      <c r="CV45" s="604"/>
      <c r="CW45" s="604"/>
      <c r="CX45" s="604"/>
      <c r="CY45" s="605"/>
      <c r="CZ45" s="608">
        <v>5.9</v>
      </c>
      <c r="DA45" s="637"/>
      <c r="DB45" s="637"/>
      <c r="DC45" s="638"/>
      <c r="DD45" s="611">
        <v>614085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347</v>
      </c>
      <c r="CG46" s="601"/>
      <c r="CH46" s="601"/>
      <c r="CI46" s="601"/>
      <c r="CJ46" s="601"/>
      <c r="CK46" s="601"/>
      <c r="CL46" s="601"/>
      <c r="CM46" s="601"/>
      <c r="CN46" s="601"/>
      <c r="CO46" s="601"/>
      <c r="CP46" s="601"/>
      <c r="CQ46" s="602"/>
      <c r="CR46" s="603">
        <v>9644136</v>
      </c>
      <c r="CS46" s="606"/>
      <c r="CT46" s="606"/>
      <c r="CU46" s="606"/>
      <c r="CV46" s="606"/>
      <c r="CW46" s="606"/>
      <c r="CX46" s="606"/>
      <c r="CY46" s="607"/>
      <c r="CZ46" s="608">
        <v>7.5</v>
      </c>
      <c r="DA46" s="609"/>
      <c r="DB46" s="609"/>
      <c r="DC46" s="610"/>
      <c r="DD46" s="611">
        <v>3345555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348</v>
      </c>
      <c r="CG47" s="601"/>
      <c r="CH47" s="601"/>
      <c r="CI47" s="601"/>
      <c r="CJ47" s="601"/>
      <c r="CK47" s="601"/>
      <c r="CL47" s="601"/>
      <c r="CM47" s="601"/>
      <c r="CN47" s="601"/>
      <c r="CO47" s="601"/>
      <c r="CP47" s="601"/>
      <c r="CQ47" s="602"/>
      <c r="CR47" s="603">
        <v>481640</v>
      </c>
      <c r="CS47" s="604"/>
      <c r="CT47" s="604"/>
      <c r="CU47" s="604"/>
      <c r="CV47" s="604"/>
      <c r="CW47" s="604"/>
      <c r="CX47" s="604"/>
      <c r="CY47" s="605"/>
      <c r="CZ47" s="608">
        <v>0.4</v>
      </c>
      <c r="DA47" s="637"/>
      <c r="DB47" s="637"/>
      <c r="DC47" s="638"/>
      <c r="DD47" s="611">
        <v>239910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349</v>
      </c>
      <c r="CG48" s="601"/>
      <c r="CH48" s="601"/>
      <c r="CI48" s="601"/>
      <c r="CJ48" s="601"/>
      <c r="CK48" s="601"/>
      <c r="CL48" s="601"/>
      <c r="CM48" s="601"/>
      <c r="CN48" s="601"/>
      <c r="CO48" s="601"/>
      <c r="CP48" s="601"/>
      <c r="CQ48" s="602"/>
      <c r="CR48" s="603" t="s">
        <v>222</v>
      </c>
      <c r="CS48" s="606"/>
      <c r="CT48" s="606"/>
      <c r="CU48" s="606"/>
      <c r="CV48" s="606"/>
      <c r="CW48" s="606"/>
      <c r="CX48" s="606"/>
      <c r="CY48" s="607"/>
      <c r="CZ48" s="608" t="s">
        <v>222</v>
      </c>
      <c r="DA48" s="609"/>
      <c r="DB48" s="609"/>
      <c r="DC48" s="610"/>
      <c r="DD48" s="611" t="s">
        <v>258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350</v>
      </c>
      <c r="CE49" s="616"/>
      <c r="CF49" s="616"/>
      <c r="CG49" s="616"/>
      <c r="CH49" s="616"/>
      <c r="CI49" s="616"/>
      <c r="CJ49" s="616"/>
      <c r="CK49" s="616"/>
      <c r="CL49" s="616"/>
      <c r="CM49" s="616"/>
      <c r="CN49" s="616"/>
      <c r="CO49" s="616"/>
      <c r="CP49" s="616"/>
      <c r="CQ49" s="617"/>
      <c r="CR49" s="618">
        <v>129402762</v>
      </c>
      <c r="CS49" s="619"/>
      <c r="CT49" s="619"/>
      <c r="CU49" s="619"/>
      <c r="CV49" s="619"/>
      <c r="CW49" s="619"/>
      <c r="CX49" s="619"/>
      <c r="CY49" s="620"/>
      <c r="CZ49" s="621">
        <v>100</v>
      </c>
      <c r="DA49" s="622"/>
      <c r="DB49" s="622"/>
      <c r="DC49" s="623"/>
      <c r="DD49" s="624">
        <v>81971303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YisF7G8YibrCkiBl2pMIA94/HzLBPqKO49hg+IcWWNh3HPcD19eeccxxKt4cAdE4PMSHYz4Ue+dFu4U5+cAhcw==" saltValue="c/SZgoAs1AKSNbzpm4VA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0"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352</v>
      </c>
      <c r="DK2" s="1142"/>
      <c r="DL2" s="1142"/>
      <c r="DM2" s="1142"/>
      <c r="DN2" s="1142"/>
      <c r="DO2" s="1143"/>
      <c r="DP2" s="229"/>
      <c r="DQ2" s="1141" t="s">
        <v>353</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356</v>
      </c>
      <c r="B5" s="1027"/>
      <c r="C5" s="1027"/>
      <c r="D5" s="1027"/>
      <c r="E5" s="1027"/>
      <c r="F5" s="1027"/>
      <c r="G5" s="1027"/>
      <c r="H5" s="1027"/>
      <c r="I5" s="1027"/>
      <c r="J5" s="1027"/>
      <c r="K5" s="1027"/>
      <c r="L5" s="1027"/>
      <c r="M5" s="1027"/>
      <c r="N5" s="1027"/>
      <c r="O5" s="1027"/>
      <c r="P5" s="1028"/>
      <c r="Q5" s="1032" t="s">
        <v>357</v>
      </c>
      <c r="R5" s="1033"/>
      <c r="S5" s="1033"/>
      <c r="T5" s="1033"/>
      <c r="U5" s="1034"/>
      <c r="V5" s="1032" t="s">
        <v>358</v>
      </c>
      <c r="W5" s="1033"/>
      <c r="X5" s="1033"/>
      <c r="Y5" s="1033"/>
      <c r="Z5" s="1034"/>
      <c r="AA5" s="1032" t="s">
        <v>359</v>
      </c>
      <c r="AB5" s="1033"/>
      <c r="AC5" s="1033"/>
      <c r="AD5" s="1033"/>
      <c r="AE5" s="1033"/>
      <c r="AF5" s="1144" t="s">
        <v>360</v>
      </c>
      <c r="AG5" s="1033"/>
      <c r="AH5" s="1033"/>
      <c r="AI5" s="1033"/>
      <c r="AJ5" s="1048"/>
      <c r="AK5" s="1033" t="s">
        <v>361</v>
      </c>
      <c r="AL5" s="1033"/>
      <c r="AM5" s="1033"/>
      <c r="AN5" s="1033"/>
      <c r="AO5" s="1034"/>
      <c r="AP5" s="1032" t="s">
        <v>362</v>
      </c>
      <c r="AQ5" s="1033"/>
      <c r="AR5" s="1033"/>
      <c r="AS5" s="1033"/>
      <c r="AT5" s="1034"/>
      <c r="AU5" s="1032" t="s">
        <v>363</v>
      </c>
      <c r="AV5" s="1033"/>
      <c r="AW5" s="1033"/>
      <c r="AX5" s="1033"/>
      <c r="AY5" s="1048"/>
      <c r="AZ5" s="236"/>
      <c r="BA5" s="236"/>
      <c r="BB5" s="236"/>
      <c r="BC5" s="236"/>
      <c r="BD5" s="236"/>
      <c r="BE5" s="237"/>
      <c r="BF5" s="237"/>
      <c r="BG5" s="237"/>
      <c r="BH5" s="237"/>
      <c r="BI5" s="237"/>
      <c r="BJ5" s="237"/>
      <c r="BK5" s="237"/>
      <c r="BL5" s="237"/>
      <c r="BM5" s="237"/>
      <c r="BN5" s="237"/>
      <c r="BO5" s="237"/>
      <c r="BP5" s="237"/>
      <c r="BQ5" s="1026" t="s">
        <v>364</v>
      </c>
      <c r="BR5" s="1027"/>
      <c r="BS5" s="1027"/>
      <c r="BT5" s="1027"/>
      <c r="BU5" s="1027"/>
      <c r="BV5" s="1027"/>
      <c r="BW5" s="1027"/>
      <c r="BX5" s="1027"/>
      <c r="BY5" s="1027"/>
      <c r="BZ5" s="1027"/>
      <c r="CA5" s="1027"/>
      <c r="CB5" s="1027"/>
      <c r="CC5" s="1027"/>
      <c r="CD5" s="1027"/>
      <c r="CE5" s="1027"/>
      <c r="CF5" s="1027"/>
      <c r="CG5" s="1028"/>
      <c r="CH5" s="1032" t="s">
        <v>365</v>
      </c>
      <c r="CI5" s="1033"/>
      <c r="CJ5" s="1033"/>
      <c r="CK5" s="1033"/>
      <c r="CL5" s="1034"/>
      <c r="CM5" s="1032" t="s">
        <v>366</v>
      </c>
      <c r="CN5" s="1033"/>
      <c r="CO5" s="1033"/>
      <c r="CP5" s="1033"/>
      <c r="CQ5" s="1034"/>
      <c r="CR5" s="1032" t="s">
        <v>367</v>
      </c>
      <c r="CS5" s="1033"/>
      <c r="CT5" s="1033"/>
      <c r="CU5" s="1033"/>
      <c r="CV5" s="1034"/>
      <c r="CW5" s="1032" t="s">
        <v>368</v>
      </c>
      <c r="CX5" s="1033"/>
      <c r="CY5" s="1033"/>
      <c r="CZ5" s="1033"/>
      <c r="DA5" s="1034"/>
      <c r="DB5" s="1032" t="s">
        <v>369</v>
      </c>
      <c r="DC5" s="1033"/>
      <c r="DD5" s="1033"/>
      <c r="DE5" s="1033"/>
      <c r="DF5" s="1034"/>
      <c r="DG5" s="1129" t="s">
        <v>370</v>
      </c>
      <c r="DH5" s="1130"/>
      <c r="DI5" s="1130"/>
      <c r="DJ5" s="1130"/>
      <c r="DK5" s="1131"/>
      <c r="DL5" s="1129" t="s">
        <v>371</v>
      </c>
      <c r="DM5" s="1130"/>
      <c r="DN5" s="1130"/>
      <c r="DO5" s="1130"/>
      <c r="DP5" s="1131"/>
      <c r="DQ5" s="1032" t="s">
        <v>372</v>
      </c>
      <c r="DR5" s="1033"/>
      <c r="DS5" s="1033"/>
      <c r="DT5" s="1033"/>
      <c r="DU5" s="1034"/>
      <c r="DV5" s="1032" t="s">
        <v>363</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373</v>
      </c>
      <c r="C7" s="1082"/>
      <c r="D7" s="1082"/>
      <c r="E7" s="1082"/>
      <c r="F7" s="1082"/>
      <c r="G7" s="1082"/>
      <c r="H7" s="1082"/>
      <c r="I7" s="1082"/>
      <c r="J7" s="1082"/>
      <c r="K7" s="1082"/>
      <c r="L7" s="1082"/>
      <c r="M7" s="1082"/>
      <c r="N7" s="1082"/>
      <c r="O7" s="1082"/>
      <c r="P7" s="1083"/>
      <c r="Q7" s="1135">
        <v>131554</v>
      </c>
      <c r="R7" s="1136"/>
      <c r="S7" s="1136"/>
      <c r="T7" s="1136"/>
      <c r="U7" s="1136"/>
      <c r="V7" s="1136">
        <v>129990</v>
      </c>
      <c r="W7" s="1136"/>
      <c r="X7" s="1136"/>
      <c r="Y7" s="1136"/>
      <c r="Z7" s="1136"/>
      <c r="AA7" s="1136">
        <v>1564</v>
      </c>
      <c r="AB7" s="1136"/>
      <c r="AC7" s="1136"/>
      <c r="AD7" s="1136"/>
      <c r="AE7" s="1137"/>
      <c r="AF7" s="1138">
        <v>405</v>
      </c>
      <c r="AG7" s="1139"/>
      <c r="AH7" s="1139"/>
      <c r="AI7" s="1139"/>
      <c r="AJ7" s="1140"/>
      <c r="AK7" s="1122">
        <v>3245</v>
      </c>
      <c r="AL7" s="1123"/>
      <c r="AM7" s="1123"/>
      <c r="AN7" s="1123"/>
      <c r="AO7" s="1123"/>
      <c r="AP7" s="1123">
        <v>151904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577</v>
      </c>
      <c r="BT7" s="1127"/>
      <c r="BU7" s="1127"/>
      <c r="BV7" s="1127"/>
      <c r="BW7" s="1127"/>
      <c r="BX7" s="1127"/>
      <c r="BY7" s="1127"/>
      <c r="BZ7" s="1127"/>
      <c r="CA7" s="1127"/>
      <c r="CB7" s="1127"/>
      <c r="CC7" s="1127"/>
      <c r="CD7" s="1127"/>
      <c r="CE7" s="1127"/>
      <c r="CF7" s="1127"/>
      <c r="CG7" s="1128"/>
      <c r="CH7" s="1119">
        <v>-28</v>
      </c>
      <c r="CI7" s="1120"/>
      <c r="CJ7" s="1120"/>
      <c r="CK7" s="1120"/>
      <c r="CL7" s="1121"/>
      <c r="CM7" s="1119">
        <v>1761</v>
      </c>
      <c r="CN7" s="1120"/>
      <c r="CO7" s="1120"/>
      <c r="CP7" s="1120"/>
      <c r="CQ7" s="1121"/>
      <c r="CR7" s="1119">
        <v>69</v>
      </c>
      <c r="CS7" s="1120"/>
      <c r="CT7" s="1120"/>
      <c r="CU7" s="1120"/>
      <c r="CV7" s="1121"/>
      <c r="CW7" s="1119">
        <v>27</v>
      </c>
      <c r="CX7" s="1120"/>
      <c r="CY7" s="1120"/>
      <c r="CZ7" s="1120"/>
      <c r="DA7" s="1121"/>
      <c r="DB7" s="1119" t="s">
        <v>590</v>
      </c>
      <c r="DC7" s="1120"/>
      <c r="DD7" s="1120"/>
      <c r="DE7" s="1120"/>
      <c r="DF7" s="1121"/>
      <c r="DG7" s="1119" t="s">
        <v>590</v>
      </c>
      <c r="DH7" s="1120"/>
      <c r="DI7" s="1120"/>
      <c r="DJ7" s="1120"/>
      <c r="DK7" s="1121"/>
      <c r="DL7" s="1119" t="s">
        <v>590</v>
      </c>
      <c r="DM7" s="1120"/>
      <c r="DN7" s="1120"/>
      <c r="DO7" s="1120"/>
      <c r="DP7" s="1121"/>
      <c r="DQ7" s="1119" t="s">
        <v>590</v>
      </c>
      <c r="DR7" s="1120"/>
      <c r="DS7" s="1120"/>
      <c r="DT7" s="1120"/>
      <c r="DU7" s="1121"/>
      <c r="DV7" s="1146"/>
      <c r="DW7" s="1147"/>
      <c r="DX7" s="1147"/>
      <c r="DY7" s="1147"/>
      <c r="DZ7" s="1148"/>
      <c r="EA7" s="234"/>
    </row>
    <row r="8" spans="1:131" s="235" customFormat="1" ht="26.25" customHeight="1" x14ac:dyDescent="0.15">
      <c r="A8" s="241">
        <v>2</v>
      </c>
      <c r="B8" s="1068" t="s">
        <v>374</v>
      </c>
      <c r="C8" s="1069"/>
      <c r="D8" s="1069"/>
      <c r="E8" s="1069"/>
      <c r="F8" s="1069"/>
      <c r="G8" s="1069"/>
      <c r="H8" s="1069"/>
      <c r="I8" s="1069"/>
      <c r="J8" s="1069"/>
      <c r="K8" s="1069"/>
      <c r="L8" s="1069"/>
      <c r="M8" s="1069"/>
      <c r="N8" s="1069"/>
      <c r="O8" s="1069"/>
      <c r="P8" s="1070"/>
      <c r="Q8" s="1074">
        <v>330</v>
      </c>
      <c r="R8" s="1075"/>
      <c r="S8" s="1075"/>
      <c r="T8" s="1075"/>
      <c r="U8" s="1075"/>
      <c r="V8" s="1075">
        <v>330</v>
      </c>
      <c r="W8" s="1075"/>
      <c r="X8" s="1075"/>
      <c r="Y8" s="1075"/>
      <c r="Z8" s="1075"/>
      <c r="AA8" s="1075">
        <v>0</v>
      </c>
      <c r="AB8" s="1075"/>
      <c r="AC8" s="1075"/>
      <c r="AD8" s="1075"/>
      <c r="AE8" s="1076"/>
      <c r="AF8" s="1050" t="s">
        <v>222</v>
      </c>
      <c r="AG8" s="1051"/>
      <c r="AH8" s="1051"/>
      <c r="AI8" s="1051"/>
      <c r="AJ8" s="1052"/>
      <c r="AK8" s="1117">
        <v>71</v>
      </c>
      <c r="AL8" s="1118"/>
      <c r="AM8" s="1118"/>
      <c r="AN8" s="1118"/>
      <c r="AO8" s="1118"/>
      <c r="AP8" s="1118">
        <v>36</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578</v>
      </c>
      <c r="BT8" s="1046"/>
      <c r="BU8" s="1046"/>
      <c r="BV8" s="1046"/>
      <c r="BW8" s="1046"/>
      <c r="BX8" s="1046"/>
      <c r="BY8" s="1046"/>
      <c r="BZ8" s="1046"/>
      <c r="CA8" s="1046"/>
      <c r="CB8" s="1046"/>
      <c r="CC8" s="1046"/>
      <c r="CD8" s="1046"/>
      <c r="CE8" s="1046"/>
      <c r="CF8" s="1046"/>
      <c r="CG8" s="1047"/>
      <c r="CH8" s="1020">
        <v>0</v>
      </c>
      <c r="CI8" s="1021"/>
      <c r="CJ8" s="1021"/>
      <c r="CK8" s="1021"/>
      <c r="CL8" s="1022"/>
      <c r="CM8" s="1020">
        <v>137</v>
      </c>
      <c r="CN8" s="1021"/>
      <c r="CO8" s="1021"/>
      <c r="CP8" s="1021"/>
      <c r="CQ8" s="1022"/>
      <c r="CR8" s="1020">
        <v>100</v>
      </c>
      <c r="CS8" s="1021"/>
      <c r="CT8" s="1021"/>
      <c r="CU8" s="1021"/>
      <c r="CV8" s="1022"/>
      <c r="CW8" s="1020">
        <v>16</v>
      </c>
      <c r="CX8" s="1021"/>
      <c r="CY8" s="1021"/>
      <c r="CZ8" s="1021"/>
      <c r="DA8" s="1022"/>
      <c r="DB8" s="1020" t="s">
        <v>590</v>
      </c>
      <c r="DC8" s="1021"/>
      <c r="DD8" s="1021"/>
      <c r="DE8" s="1021"/>
      <c r="DF8" s="1022"/>
      <c r="DG8" s="1020" t="s">
        <v>592</v>
      </c>
      <c r="DH8" s="1021"/>
      <c r="DI8" s="1021"/>
      <c r="DJ8" s="1021"/>
      <c r="DK8" s="1022"/>
      <c r="DL8" s="1020" t="s">
        <v>590</v>
      </c>
      <c r="DM8" s="1021"/>
      <c r="DN8" s="1021"/>
      <c r="DO8" s="1021"/>
      <c r="DP8" s="1022"/>
      <c r="DQ8" s="1020" t="s">
        <v>590</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579</v>
      </c>
      <c r="BT9" s="1046"/>
      <c r="BU9" s="1046"/>
      <c r="BV9" s="1046"/>
      <c r="BW9" s="1046"/>
      <c r="BX9" s="1046"/>
      <c r="BY9" s="1046"/>
      <c r="BZ9" s="1046"/>
      <c r="CA9" s="1046"/>
      <c r="CB9" s="1046"/>
      <c r="CC9" s="1046"/>
      <c r="CD9" s="1046"/>
      <c r="CE9" s="1046"/>
      <c r="CF9" s="1046"/>
      <c r="CG9" s="1047"/>
      <c r="CH9" s="1020">
        <v>0</v>
      </c>
      <c r="CI9" s="1021"/>
      <c r="CJ9" s="1021"/>
      <c r="CK9" s="1021"/>
      <c r="CL9" s="1022"/>
      <c r="CM9" s="1020">
        <v>1879</v>
      </c>
      <c r="CN9" s="1021"/>
      <c r="CO9" s="1021"/>
      <c r="CP9" s="1021"/>
      <c r="CQ9" s="1022"/>
      <c r="CR9" s="1020">
        <v>615</v>
      </c>
      <c r="CS9" s="1021"/>
      <c r="CT9" s="1021"/>
      <c r="CU9" s="1021"/>
      <c r="CV9" s="1022"/>
      <c r="CW9" s="1020" t="s">
        <v>561</v>
      </c>
      <c r="CX9" s="1021"/>
      <c r="CY9" s="1021"/>
      <c r="CZ9" s="1021"/>
      <c r="DA9" s="1022"/>
      <c r="DB9" s="1020" t="s">
        <v>590</v>
      </c>
      <c r="DC9" s="1021"/>
      <c r="DD9" s="1021"/>
      <c r="DE9" s="1021"/>
      <c r="DF9" s="1022"/>
      <c r="DG9" s="1020" t="s">
        <v>590</v>
      </c>
      <c r="DH9" s="1021"/>
      <c r="DI9" s="1021"/>
      <c r="DJ9" s="1021"/>
      <c r="DK9" s="1022"/>
      <c r="DL9" s="1020" t="s">
        <v>590</v>
      </c>
      <c r="DM9" s="1021"/>
      <c r="DN9" s="1021"/>
      <c r="DO9" s="1021"/>
      <c r="DP9" s="1022"/>
      <c r="DQ9" s="1020" t="s">
        <v>590</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580</v>
      </c>
      <c r="BT10" s="1046"/>
      <c r="BU10" s="1046"/>
      <c r="BV10" s="1046"/>
      <c r="BW10" s="1046"/>
      <c r="BX10" s="1046"/>
      <c r="BY10" s="1046"/>
      <c r="BZ10" s="1046"/>
      <c r="CA10" s="1046"/>
      <c r="CB10" s="1046"/>
      <c r="CC10" s="1046"/>
      <c r="CD10" s="1046"/>
      <c r="CE10" s="1046"/>
      <c r="CF10" s="1046"/>
      <c r="CG10" s="1047"/>
      <c r="CH10" s="1020">
        <v>-3</v>
      </c>
      <c r="CI10" s="1021"/>
      <c r="CJ10" s="1021"/>
      <c r="CK10" s="1021"/>
      <c r="CL10" s="1022"/>
      <c r="CM10" s="1020">
        <v>128</v>
      </c>
      <c r="CN10" s="1021"/>
      <c r="CO10" s="1021"/>
      <c r="CP10" s="1021"/>
      <c r="CQ10" s="1022"/>
      <c r="CR10" s="1020">
        <v>100</v>
      </c>
      <c r="CS10" s="1021"/>
      <c r="CT10" s="1021"/>
      <c r="CU10" s="1021"/>
      <c r="CV10" s="1022"/>
      <c r="CW10" s="1020">
        <v>108</v>
      </c>
      <c r="CX10" s="1021"/>
      <c r="CY10" s="1021"/>
      <c r="CZ10" s="1021"/>
      <c r="DA10" s="1022"/>
      <c r="DB10" s="1020" t="s">
        <v>590</v>
      </c>
      <c r="DC10" s="1021"/>
      <c r="DD10" s="1021"/>
      <c r="DE10" s="1021"/>
      <c r="DF10" s="1022"/>
      <c r="DG10" s="1020" t="s">
        <v>590</v>
      </c>
      <c r="DH10" s="1021"/>
      <c r="DI10" s="1021"/>
      <c r="DJ10" s="1021"/>
      <c r="DK10" s="1022"/>
      <c r="DL10" s="1020" t="s">
        <v>590</v>
      </c>
      <c r="DM10" s="1021"/>
      <c r="DN10" s="1021"/>
      <c r="DO10" s="1021"/>
      <c r="DP10" s="1022"/>
      <c r="DQ10" s="1020" t="s">
        <v>590</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581</v>
      </c>
      <c r="BT11" s="1046"/>
      <c r="BU11" s="1046"/>
      <c r="BV11" s="1046"/>
      <c r="BW11" s="1046"/>
      <c r="BX11" s="1046"/>
      <c r="BY11" s="1046"/>
      <c r="BZ11" s="1046"/>
      <c r="CA11" s="1046"/>
      <c r="CB11" s="1046"/>
      <c r="CC11" s="1046"/>
      <c r="CD11" s="1046"/>
      <c r="CE11" s="1046"/>
      <c r="CF11" s="1046"/>
      <c r="CG11" s="1047"/>
      <c r="CH11" s="1020">
        <v>19</v>
      </c>
      <c r="CI11" s="1021"/>
      <c r="CJ11" s="1021"/>
      <c r="CK11" s="1021"/>
      <c r="CL11" s="1022"/>
      <c r="CM11" s="1020">
        <v>187</v>
      </c>
      <c r="CN11" s="1021"/>
      <c r="CO11" s="1021"/>
      <c r="CP11" s="1021"/>
      <c r="CQ11" s="1022"/>
      <c r="CR11" s="1020">
        <v>100</v>
      </c>
      <c r="CS11" s="1021"/>
      <c r="CT11" s="1021"/>
      <c r="CU11" s="1021"/>
      <c r="CV11" s="1022"/>
      <c r="CW11" s="1020">
        <v>138</v>
      </c>
      <c r="CX11" s="1021"/>
      <c r="CY11" s="1021"/>
      <c r="CZ11" s="1021"/>
      <c r="DA11" s="1022"/>
      <c r="DB11" s="1020" t="s">
        <v>590</v>
      </c>
      <c r="DC11" s="1021"/>
      <c r="DD11" s="1021"/>
      <c r="DE11" s="1021"/>
      <c r="DF11" s="1022"/>
      <c r="DG11" s="1020" t="s">
        <v>590</v>
      </c>
      <c r="DH11" s="1021"/>
      <c r="DI11" s="1021"/>
      <c r="DJ11" s="1021"/>
      <c r="DK11" s="1022"/>
      <c r="DL11" s="1020" t="s">
        <v>590</v>
      </c>
      <c r="DM11" s="1021"/>
      <c r="DN11" s="1021"/>
      <c r="DO11" s="1021"/>
      <c r="DP11" s="1022"/>
      <c r="DQ11" s="1020" t="s">
        <v>590</v>
      </c>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582</v>
      </c>
      <c r="BT12" s="1046"/>
      <c r="BU12" s="1046"/>
      <c r="BV12" s="1046"/>
      <c r="BW12" s="1046"/>
      <c r="BX12" s="1046"/>
      <c r="BY12" s="1046"/>
      <c r="BZ12" s="1046"/>
      <c r="CA12" s="1046"/>
      <c r="CB12" s="1046"/>
      <c r="CC12" s="1046"/>
      <c r="CD12" s="1046"/>
      <c r="CE12" s="1046"/>
      <c r="CF12" s="1046"/>
      <c r="CG12" s="1047"/>
      <c r="CH12" s="1020">
        <v>4</v>
      </c>
      <c r="CI12" s="1021"/>
      <c r="CJ12" s="1021"/>
      <c r="CK12" s="1021"/>
      <c r="CL12" s="1022"/>
      <c r="CM12" s="1020">
        <v>330</v>
      </c>
      <c r="CN12" s="1021"/>
      <c r="CO12" s="1021"/>
      <c r="CP12" s="1021"/>
      <c r="CQ12" s="1022"/>
      <c r="CR12" s="1020">
        <v>300</v>
      </c>
      <c r="CS12" s="1021"/>
      <c r="CT12" s="1021"/>
      <c r="CU12" s="1021"/>
      <c r="CV12" s="1022"/>
      <c r="CW12" s="1020">
        <v>64</v>
      </c>
      <c r="CX12" s="1021"/>
      <c r="CY12" s="1021"/>
      <c r="CZ12" s="1021"/>
      <c r="DA12" s="1022"/>
      <c r="DB12" s="1020" t="s">
        <v>590</v>
      </c>
      <c r="DC12" s="1021"/>
      <c r="DD12" s="1021"/>
      <c r="DE12" s="1021"/>
      <c r="DF12" s="1022"/>
      <c r="DG12" s="1020" t="s">
        <v>593</v>
      </c>
      <c r="DH12" s="1021"/>
      <c r="DI12" s="1021"/>
      <c r="DJ12" s="1021"/>
      <c r="DK12" s="1022"/>
      <c r="DL12" s="1020" t="s">
        <v>590</v>
      </c>
      <c r="DM12" s="1021"/>
      <c r="DN12" s="1021"/>
      <c r="DO12" s="1021"/>
      <c r="DP12" s="1022"/>
      <c r="DQ12" s="1020" t="s">
        <v>590</v>
      </c>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583</v>
      </c>
      <c r="BT13" s="1046"/>
      <c r="BU13" s="1046"/>
      <c r="BV13" s="1046"/>
      <c r="BW13" s="1046"/>
      <c r="BX13" s="1046"/>
      <c r="BY13" s="1046"/>
      <c r="BZ13" s="1046"/>
      <c r="CA13" s="1046"/>
      <c r="CB13" s="1046"/>
      <c r="CC13" s="1046"/>
      <c r="CD13" s="1046"/>
      <c r="CE13" s="1046"/>
      <c r="CF13" s="1046"/>
      <c r="CG13" s="1047"/>
      <c r="CH13" s="1020">
        <v>-14</v>
      </c>
      <c r="CI13" s="1021"/>
      <c r="CJ13" s="1021"/>
      <c r="CK13" s="1021"/>
      <c r="CL13" s="1022"/>
      <c r="CM13" s="1020">
        <v>1270</v>
      </c>
      <c r="CN13" s="1021"/>
      <c r="CO13" s="1021"/>
      <c r="CP13" s="1021"/>
      <c r="CQ13" s="1022"/>
      <c r="CR13" s="1020">
        <v>34</v>
      </c>
      <c r="CS13" s="1021"/>
      <c r="CT13" s="1021"/>
      <c r="CU13" s="1021"/>
      <c r="CV13" s="1022"/>
      <c r="CW13" s="1020" t="s">
        <v>561</v>
      </c>
      <c r="CX13" s="1021"/>
      <c r="CY13" s="1021"/>
      <c r="CZ13" s="1021"/>
      <c r="DA13" s="1022"/>
      <c r="DB13" s="1020" t="s">
        <v>590</v>
      </c>
      <c r="DC13" s="1021"/>
      <c r="DD13" s="1021"/>
      <c r="DE13" s="1021"/>
      <c r="DF13" s="1022"/>
      <c r="DG13" s="1020" t="s">
        <v>590</v>
      </c>
      <c r="DH13" s="1021"/>
      <c r="DI13" s="1021"/>
      <c r="DJ13" s="1021"/>
      <c r="DK13" s="1022"/>
      <c r="DL13" s="1020" t="s">
        <v>590</v>
      </c>
      <c r="DM13" s="1021"/>
      <c r="DN13" s="1021"/>
      <c r="DO13" s="1021"/>
      <c r="DP13" s="1022"/>
      <c r="DQ13" s="1020" t="s">
        <v>590</v>
      </c>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584</v>
      </c>
      <c r="BT14" s="1046"/>
      <c r="BU14" s="1046"/>
      <c r="BV14" s="1046"/>
      <c r="BW14" s="1046"/>
      <c r="BX14" s="1046"/>
      <c r="BY14" s="1046"/>
      <c r="BZ14" s="1046"/>
      <c r="CA14" s="1046"/>
      <c r="CB14" s="1046"/>
      <c r="CC14" s="1046"/>
      <c r="CD14" s="1046"/>
      <c r="CE14" s="1046"/>
      <c r="CF14" s="1046"/>
      <c r="CG14" s="1047"/>
      <c r="CH14" s="1020">
        <v>153</v>
      </c>
      <c r="CI14" s="1021"/>
      <c r="CJ14" s="1021"/>
      <c r="CK14" s="1021"/>
      <c r="CL14" s="1022"/>
      <c r="CM14" s="1020">
        <v>3188</v>
      </c>
      <c r="CN14" s="1021"/>
      <c r="CO14" s="1021"/>
      <c r="CP14" s="1021"/>
      <c r="CQ14" s="1022"/>
      <c r="CR14" s="1020">
        <v>18</v>
      </c>
      <c r="CS14" s="1021"/>
      <c r="CT14" s="1021"/>
      <c r="CU14" s="1021"/>
      <c r="CV14" s="1022"/>
      <c r="CW14" s="1020" t="s">
        <v>561</v>
      </c>
      <c r="CX14" s="1021"/>
      <c r="CY14" s="1021"/>
      <c r="CZ14" s="1021"/>
      <c r="DA14" s="1022"/>
      <c r="DB14" s="1020" t="s">
        <v>590</v>
      </c>
      <c r="DC14" s="1021"/>
      <c r="DD14" s="1021"/>
      <c r="DE14" s="1021"/>
      <c r="DF14" s="1022"/>
      <c r="DG14" s="1020">
        <v>1985</v>
      </c>
      <c r="DH14" s="1021"/>
      <c r="DI14" s="1021"/>
      <c r="DJ14" s="1021"/>
      <c r="DK14" s="1022"/>
      <c r="DL14" s="1020" t="s">
        <v>590</v>
      </c>
      <c r="DM14" s="1021"/>
      <c r="DN14" s="1021"/>
      <c r="DO14" s="1021"/>
      <c r="DP14" s="1022"/>
      <c r="DQ14" s="1020" t="s">
        <v>590</v>
      </c>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585</v>
      </c>
      <c r="BT15" s="1046"/>
      <c r="BU15" s="1046"/>
      <c r="BV15" s="1046"/>
      <c r="BW15" s="1046"/>
      <c r="BX15" s="1046"/>
      <c r="BY15" s="1046"/>
      <c r="BZ15" s="1046"/>
      <c r="CA15" s="1046"/>
      <c r="CB15" s="1046"/>
      <c r="CC15" s="1046"/>
      <c r="CD15" s="1046"/>
      <c r="CE15" s="1046"/>
      <c r="CF15" s="1046"/>
      <c r="CG15" s="1047"/>
      <c r="CH15" s="1020">
        <v>-3</v>
      </c>
      <c r="CI15" s="1021"/>
      <c r="CJ15" s="1021"/>
      <c r="CK15" s="1021"/>
      <c r="CL15" s="1022"/>
      <c r="CM15" s="1020">
        <v>25</v>
      </c>
      <c r="CN15" s="1021"/>
      <c r="CO15" s="1021"/>
      <c r="CP15" s="1021"/>
      <c r="CQ15" s="1022"/>
      <c r="CR15" s="1020">
        <v>36</v>
      </c>
      <c r="CS15" s="1021"/>
      <c r="CT15" s="1021"/>
      <c r="CU15" s="1021"/>
      <c r="CV15" s="1022"/>
      <c r="CW15" s="1020" t="s">
        <v>561</v>
      </c>
      <c r="CX15" s="1021"/>
      <c r="CY15" s="1021"/>
      <c r="CZ15" s="1021"/>
      <c r="DA15" s="1022"/>
      <c r="DB15" s="1020" t="s">
        <v>591</v>
      </c>
      <c r="DC15" s="1021"/>
      <c r="DD15" s="1021"/>
      <c r="DE15" s="1021"/>
      <c r="DF15" s="1022"/>
      <c r="DG15" s="1020" t="s">
        <v>590</v>
      </c>
      <c r="DH15" s="1021"/>
      <c r="DI15" s="1021"/>
      <c r="DJ15" s="1021"/>
      <c r="DK15" s="1022"/>
      <c r="DL15" s="1020" t="s">
        <v>590</v>
      </c>
      <c r="DM15" s="1021"/>
      <c r="DN15" s="1021"/>
      <c r="DO15" s="1021"/>
      <c r="DP15" s="1022"/>
      <c r="DQ15" s="1020" t="s">
        <v>594</v>
      </c>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586</v>
      </c>
      <c r="BT16" s="1046"/>
      <c r="BU16" s="1046"/>
      <c r="BV16" s="1046"/>
      <c r="BW16" s="1046"/>
      <c r="BX16" s="1046"/>
      <c r="BY16" s="1046"/>
      <c r="BZ16" s="1046"/>
      <c r="CA16" s="1046"/>
      <c r="CB16" s="1046"/>
      <c r="CC16" s="1046"/>
      <c r="CD16" s="1046"/>
      <c r="CE16" s="1046"/>
      <c r="CF16" s="1046"/>
      <c r="CG16" s="1047"/>
      <c r="CH16" s="1020">
        <v>0</v>
      </c>
      <c r="CI16" s="1021"/>
      <c r="CJ16" s="1021"/>
      <c r="CK16" s="1021"/>
      <c r="CL16" s="1022"/>
      <c r="CM16" s="1020">
        <v>4</v>
      </c>
      <c r="CN16" s="1021"/>
      <c r="CO16" s="1021"/>
      <c r="CP16" s="1021"/>
      <c r="CQ16" s="1022"/>
      <c r="CR16" s="1020">
        <v>3</v>
      </c>
      <c r="CS16" s="1021"/>
      <c r="CT16" s="1021"/>
      <c r="CU16" s="1021"/>
      <c r="CV16" s="1022"/>
      <c r="CW16" s="1020">
        <v>48</v>
      </c>
      <c r="CX16" s="1021"/>
      <c r="CY16" s="1021"/>
      <c r="CZ16" s="1021"/>
      <c r="DA16" s="1022"/>
      <c r="DB16" s="1020" t="s">
        <v>590</v>
      </c>
      <c r="DC16" s="1021"/>
      <c r="DD16" s="1021"/>
      <c r="DE16" s="1021"/>
      <c r="DF16" s="1022"/>
      <c r="DG16" s="1020" t="s">
        <v>590</v>
      </c>
      <c r="DH16" s="1021"/>
      <c r="DI16" s="1021"/>
      <c r="DJ16" s="1021"/>
      <c r="DK16" s="1022"/>
      <c r="DL16" s="1020" t="s">
        <v>592</v>
      </c>
      <c r="DM16" s="1021"/>
      <c r="DN16" s="1021"/>
      <c r="DO16" s="1021"/>
      <c r="DP16" s="1022"/>
      <c r="DQ16" s="1020" t="s">
        <v>590</v>
      </c>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587</v>
      </c>
      <c r="BT17" s="1046"/>
      <c r="BU17" s="1046"/>
      <c r="BV17" s="1046"/>
      <c r="BW17" s="1046"/>
      <c r="BX17" s="1046"/>
      <c r="BY17" s="1046"/>
      <c r="BZ17" s="1046"/>
      <c r="CA17" s="1046"/>
      <c r="CB17" s="1046"/>
      <c r="CC17" s="1046"/>
      <c r="CD17" s="1046"/>
      <c r="CE17" s="1046"/>
      <c r="CF17" s="1046"/>
      <c r="CG17" s="1047"/>
      <c r="CH17" s="1020">
        <v>-3</v>
      </c>
      <c r="CI17" s="1021"/>
      <c r="CJ17" s="1021"/>
      <c r="CK17" s="1021"/>
      <c r="CL17" s="1022"/>
      <c r="CM17" s="1020">
        <v>12</v>
      </c>
      <c r="CN17" s="1021"/>
      <c r="CO17" s="1021"/>
      <c r="CP17" s="1021"/>
      <c r="CQ17" s="1022"/>
      <c r="CR17" s="1020">
        <v>40</v>
      </c>
      <c r="CS17" s="1021"/>
      <c r="CT17" s="1021"/>
      <c r="CU17" s="1021"/>
      <c r="CV17" s="1022"/>
      <c r="CW17" s="1020" t="s">
        <v>561</v>
      </c>
      <c r="CX17" s="1021"/>
      <c r="CY17" s="1021"/>
      <c r="CZ17" s="1021"/>
      <c r="DA17" s="1022"/>
      <c r="DB17" s="1020" t="s">
        <v>590</v>
      </c>
      <c r="DC17" s="1021"/>
      <c r="DD17" s="1021"/>
      <c r="DE17" s="1021"/>
      <c r="DF17" s="1022"/>
      <c r="DG17" s="1020" t="s">
        <v>590</v>
      </c>
      <c r="DH17" s="1021"/>
      <c r="DI17" s="1021"/>
      <c r="DJ17" s="1021"/>
      <c r="DK17" s="1022"/>
      <c r="DL17" s="1020" t="s">
        <v>590</v>
      </c>
      <c r="DM17" s="1021"/>
      <c r="DN17" s="1021"/>
      <c r="DO17" s="1021"/>
      <c r="DP17" s="1022"/>
      <c r="DQ17" s="1020" t="s">
        <v>590</v>
      </c>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t="s">
        <v>588</v>
      </c>
      <c r="BT18" s="1046"/>
      <c r="BU18" s="1046"/>
      <c r="BV18" s="1046"/>
      <c r="BW18" s="1046"/>
      <c r="BX18" s="1046"/>
      <c r="BY18" s="1046"/>
      <c r="BZ18" s="1046"/>
      <c r="CA18" s="1046"/>
      <c r="CB18" s="1046"/>
      <c r="CC18" s="1046"/>
      <c r="CD18" s="1046"/>
      <c r="CE18" s="1046"/>
      <c r="CF18" s="1046"/>
      <c r="CG18" s="1047"/>
      <c r="CH18" s="1020">
        <v>0</v>
      </c>
      <c r="CI18" s="1021"/>
      <c r="CJ18" s="1021"/>
      <c r="CK18" s="1021"/>
      <c r="CL18" s="1022"/>
      <c r="CM18" s="1020">
        <v>5763</v>
      </c>
      <c r="CN18" s="1021"/>
      <c r="CO18" s="1021"/>
      <c r="CP18" s="1021"/>
      <c r="CQ18" s="1022"/>
      <c r="CR18" s="1020">
        <v>6170</v>
      </c>
      <c r="CS18" s="1021"/>
      <c r="CT18" s="1021"/>
      <c r="CU18" s="1021"/>
      <c r="CV18" s="1022"/>
      <c r="CW18" s="1020">
        <v>876</v>
      </c>
      <c r="CX18" s="1021"/>
      <c r="CY18" s="1021"/>
      <c r="CZ18" s="1021"/>
      <c r="DA18" s="1022"/>
      <c r="DB18" s="1020" t="s">
        <v>590</v>
      </c>
      <c r="DC18" s="1021"/>
      <c r="DD18" s="1021"/>
      <c r="DE18" s="1021"/>
      <c r="DF18" s="1022"/>
      <c r="DG18" s="1020" t="s">
        <v>590</v>
      </c>
      <c r="DH18" s="1021"/>
      <c r="DI18" s="1021"/>
      <c r="DJ18" s="1021"/>
      <c r="DK18" s="1022"/>
      <c r="DL18" s="1020" t="s">
        <v>590</v>
      </c>
      <c r="DM18" s="1021"/>
      <c r="DN18" s="1021"/>
      <c r="DO18" s="1021"/>
      <c r="DP18" s="1022"/>
      <c r="DQ18" s="1020" t="s">
        <v>590</v>
      </c>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t="s">
        <v>589</v>
      </c>
      <c r="BT19" s="1046"/>
      <c r="BU19" s="1046"/>
      <c r="BV19" s="1046"/>
      <c r="BW19" s="1046"/>
      <c r="BX19" s="1046"/>
      <c r="BY19" s="1046"/>
      <c r="BZ19" s="1046"/>
      <c r="CA19" s="1046"/>
      <c r="CB19" s="1046"/>
      <c r="CC19" s="1046"/>
      <c r="CD19" s="1046"/>
      <c r="CE19" s="1046"/>
      <c r="CF19" s="1046"/>
      <c r="CG19" s="1047"/>
      <c r="CH19" s="1020">
        <v>39</v>
      </c>
      <c r="CI19" s="1021"/>
      <c r="CJ19" s="1021"/>
      <c r="CK19" s="1021"/>
      <c r="CL19" s="1022"/>
      <c r="CM19" s="1020">
        <v>74</v>
      </c>
      <c r="CN19" s="1021"/>
      <c r="CO19" s="1021"/>
      <c r="CP19" s="1021"/>
      <c r="CQ19" s="1022"/>
      <c r="CR19" s="1020">
        <v>10</v>
      </c>
      <c r="CS19" s="1021"/>
      <c r="CT19" s="1021"/>
      <c r="CU19" s="1021"/>
      <c r="CV19" s="1022"/>
      <c r="CW19" s="1020">
        <v>61</v>
      </c>
      <c r="CX19" s="1021"/>
      <c r="CY19" s="1021"/>
      <c r="CZ19" s="1021"/>
      <c r="DA19" s="1022"/>
      <c r="DB19" s="1020" t="s">
        <v>590</v>
      </c>
      <c r="DC19" s="1021"/>
      <c r="DD19" s="1021"/>
      <c r="DE19" s="1021"/>
      <c r="DF19" s="1022"/>
      <c r="DG19" s="1020" t="s">
        <v>590</v>
      </c>
      <c r="DH19" s="1021"/>
      <c r="DI19" s="1021"/>
      <c r="DJ19" s="1021"/>
      <c r="DK19" s="1022"/>
      <c r="DL19" s="1020" t="s">
        <v>590</v>
      </c>
      <c r="DM19" s="1021"/>
      <c r="DN19" s="1021"/>
      <c r="DO19" s="1021"/>
      <c r="DP19" s="1022"/>
      <c r="DQ19" s="1020" t="s">
        <v>590</v>
      </c>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375</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376</v>
      </c>
      <c r="B23" s="975" t="s">
        <v>377</v>
      </c>
      <c r="C23" s="976"/>
      <c r="D23" s="976"/>
      <c r="E23" s="976"/>
      <c r="F23" s="976"/>
      <c r="G23" s="976"/>
      <c r="H23" s="976"/>
      <c r="I23" s="976"/>
      <c r="J23" s="976"/>
      <c r="K23" s="976"/>
      <c r="L23" s="976"/>
      <c r="M23" s="976"/>
      <c r="N23" s="976"/>
      <c r="O23" s="976"/>
      <c r="P23" s="977"/>
      <c r="Q23" s="1099">
        <v>130966</v>
      </c>
      <c r="R23" s="1100"/>
      <c r="S23" s="1100"/>
      <c r="T23" s="1100"/>
      <c r="U23" s="1100"/>
      <c r="V23" s="1100">
        <v>129403</v>
      </c>
      <c r="W23" s="1100"/>
      <c r="X23" s="1100"/>
      <c r="Y23" s="1100"/>
      <c r="Z23" s="1100"/>
      <c r="AA23" s="1100">
        <v>1564</v>
      </c>
      <c r="AB23" s="1100"/>
      <c r="AC23" s="1100"/>
      <c r="AD23" s="1100"/>
      <c r="AE23" s="1101"/>
      <c r="AF23" s="1102">
        <v>405</v>
      </c>
      <c r="AG23" s="1100"/>
      <c r="AH23" s="1100"/>
      <c r="AI23" s="1100"/>
      <c r="AJ23" s="1103"/>
      <c r="AK23" s="1104"/>
      <c r="AL23" s="1105"/>
      <c r="AM23" s="1105"/>
      <c r="AN23" s="1105"/>
      <c r="AO23" s="1105"/>
      <c r="AP23" s="1100">
        <v>151940</v>
      </c>
      <c r="AQ23" s="1100"/>
      <c r="AR23" s="1100"/>
      <c r="AS23" s="1100"/>
      <c r="AT23" s="1100"/>
      <c r="AU23" s="1106"/>
      <c r="AV23" s="1106"/>
      <c r="AW23" s="1106"/>
      <c r="AX23" s="1106"/>
      <c r="AY23" s="1107"/>
      <c r="AZ23" s="1096" t="s">
        <v>378</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379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356</v>
      </c>
      <c r="B26" s="1027"/>
      <c r="C26" s="1027"/>
      <c r="D26" s="1027"/>
      <c r="E26" s="1027"/>
      <c r="F26" s="1027"/>
      <c r="G26" s="1027"/>
      <c r="H26" s="1027"/>
      <c r="I26" s="1027"/>
      <c r="J26" s="1027"/>
      <c r="K26" s="1027"/>
      <c r="L26" s="1027"/>
      <c r="M26" s="1027"/>
      <c r="N26" s="1027"/>
      <c r="O26" s="1027"/>
      <c r="P26" s="1028"/>
      <c r="Q26" s="1032" t="s">
        <v>381</v>
      </c>
      <c r="R26" s="1033"/>
      <c r="S26" s="1033"/>
      <c r="T26" s="1033"/>
      <c r="U26" s="1034"/>
      <c r="V26" s="1032" t="s">
        <v>382</v>
      </c>
      <c r="W26" s="1033"/>
      <c r="X26" s="1033"/>
      <c r="Y26" s="1033"/>
      <c r="Z26" s="1034"/>
      <c r="AA26" s="1032" t="s">
        <v>383</v>
      </c>
      <c r="AB26" s="1033"/>
      <c r="AC26" s="1033"/>
      <c r="AD26" s="1033"/>
      <c r="AE26" s="1033"/>
      <c r="AF26" s="1090" t="s">
        <v>384</v>
      </c>
      <c r="AG26" s="1039"/>
      <c r="AH26" s="1039"/>
      <c r="AI26" s="1039"/>
      <c r="AJ26" s="1091"/>
      <c r="AK26" s="1033" t="s">
        <v>385</v>
      </c>
      <c r="AL26" s="1033"/>
      <c r="AM26" s="1033"/>
      <c r="AN26" s="1033"/>
      <c r="AO26" s="1034"/>
      <c r="AP26" s="1032" t="s">
        <v>386</v>
      </c>
      <c r="AQ26" s="1033"/>
      <c r="AR26" s="1033"/>
      <c r="AS26" s="1033"/>
      <c r="AT26" s="1034"/>
      <c r="AU26" s="1032" t="s">
        <v>387</v>
      </c>
      <c r="AV26" s="1033"/>
      <c r="AW26" s="1033"/>
      <c r="AX26" s="1033"/>
      <c r="AY26" s="1034"/>
      <c r="AZ26" s="1032" t="s">
        <v>388</v>
      </c>
      <c r="BA26" s="1033"/>
      <c r="BB26" s="1033"/>
      <c r="BC26" s="1033"/>
      <c r="BD26" s="1034"/>
      <c r="BE26" s="1032" t="s">
        <v>363</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389</v>
      </c>
      <c r="C28" s="1082"/>
      <c r="D28" s="1082"/>
      <c r="E28" s="1082"/>
      <c r="F28" s="1082"/>
      <c r="G28" s="1082"/>
      <c r="H28" s="1082"/>
      <c r="I28" s="1082"/>
      <c r="J28" s="1082"/>
      <c r="K28" s="1082"/>
      <c r="L28" s="1082"/>
      <c r="M28" s="1082"/>
      <c r="N28" s="1082"/>
      <c r="O28" s="1082"/>
      <c r="P28" s="1083"/>
      <c r="Q28" s="1084">
        <v>27956</v>
      </c>
      <c r="R28" s="1085"/>
      <c r="S28" s="1085"/>
      <c r="T28" s="1085"/>
      <c r="U28" s="1085"/>
      <c r="V28" s="1085">
        <v>27423</v>
      </c>
      <c r="W28" s="1085"/>
      <c r="X28" s="1085"/>
      <c r="Y28" s="1085"/>
      <c r="Z28" s="1085"/>
      <c r="AA28" s="1085">
        <v>533</v>
      </c>
      <c r="AB28" s="1085"/>
      <c r="AC28" s="1085"/>
      <c r="AD28" s="1085"/>
      <c r="AE28" s="1086"/>
      <c r="AF28" s="1087">
        <v>533</v>
      </c>
      <c r="AG28" s="1085"/>
      <c r="AH28" s="1085"/>
      <c r="AI28" s="1085"/>
      <c r="AJ28" s="1088"/>
      <c r="AK28" s="1089">
        <v>1922</v>
      </c>
      <c r="AL28" s="1077"/>
      <c r="AM28" s="1077"/>
      <c r="AN28" s="1077"/>
      <c r="AO28" s="1077"/>
      <c r="AP28" s="1077" t="s">
        <v>561</v>
      </c>
      <c r="AQ28" s="1077"/>
      <c r="AR28" s="1077"/>
      <c r="AS28" s="1077"/>
      <c r="AT28" s="1077"/>
      <c r="AU28" s="1077" t="s">
        <v>561</v>
      </c>
      <c r="AV28" s="1077"/>
      <c r="AW28" s="1077"/>
      <c r="AX28" s="1077"/>
      <c r="AY28" s="1077"/>
      <c r="AZ28" s="1078" t="s">
        <v>561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390</v>
      </c>
      <c r="C29" s="1069"/>
      <c r="D29" s="1069"/>
      <c r="E29" s="1069"/>
      <c r="F29" s="1069"/>
      <c r="G29" s="1069"/>
      <c r="H29" s="1069"/>
      <c r="I29" s="1069"/>
      <c r="J29" s="1069"/>
      <c r="K29" s="1069"/>
      <c r="L29" s="1069"/>
      <c r="M29" s="1069"/>
      <c r="N29" s="1069"/>
      <c r="O29" s="1069"/>
      <c r="P29" s="1070"/>
      <c r="Q29" s="1074">
        <v>79</v>
      </c>
      <c r="R29" s="1075"/>
      <c r="S29" s="1075"/>
      <c r="T29" s="1075"/>
      <c r="U29" s="1075"/>
      <c r="V29" s="1075">
        <v>79</v>
      </c>
      <c r="W29" s="1075"/>
      <c r="X29" s="1075"/>
      <c r="Y29" s="1075"/>
      <c r="Z29" s="1075"/>
      <c r="AA29" s="1075" t="s">
        <v>561</v>
      </c>
      <c r="AB29" s="1075"/>
      <c r="AC29" s="1075"/>
      <c r="AD29" s="1075"/>
      <c r="AE29" s="1076"/>
      <c r="AF29" s="1050" t="s">
        <v>391</v>
      </c>
      <c r="AG29" s="1051"/>
      <c r="AH29" s="1051"/>
      <c r="AI29" s="1051"/>
      <c r="AJ29" s="1052"/>
      <c r="AK29" s="1011">
        <v>46</v>
      </c>
      <c r="AL29" s="1002"/>
      <c r="AM29" s="1002"/>
      <c r="AN29" s="1002"/>
      <c r="AO29" s="1002"/>
      <c r="AP29" s="1002" t="s">
        <v>561</v>
      </c>
      <c r="AQ29" s="1002"/>
      <c r="AR29" s="1002"/>
      <c r="AS29" s="1002"/>
      <c r="AT29" s="1002"/>
      <c r="AU29" s="1002" t="s">
        <v>561</v>
      </c>
      <c r="AV29" s="1002"/>
      <c r="AW29" s="1002"/>
      <c r="AX29" s="1002"/>
      <c r="AY29" s="1002"/>
      <c r="AZ29" s="1073" t="s">
        <v>561</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392</v>
      </c>
      <c r="C30" s="1069"/>
      <c r="D30" s="1069"/>
      <c r="E30" s="1069"/>
      <c r="F30" s="1069"/>
      <c r="G30" s="1069"/>
      <c r="H30" s="1069"/>
      <c r="I30" s="1069"/>
      <c r="J30" s="1069"/>
      <c r="K30" s="1069"/>
      <c r="L30" s="1069"/>
      <c r="M30" s="1069"/>
      <c r="N30" s="1069"/>
      <c r="O30" s="1069"/>
      <c r="P30" s="1070"/>
      <c r="Q30" s="1074">
        <v>2557</v>
      </c>
      <c r="R30" s="1075"/>
      <c r="S30" s="1075"/>
      <c r="T30" s="1075"/>
      <c r="U30" s="1075"/>
      <c r="V30" s="1075">
        <v>2555</v>
      </c>
      <c r="W30" s="1075"/>
      <c r="X30" s="1075"/>
      <c r="Y30" s="1075"/>
      <c r="Z30" s="1075"/>
      <c r="AA30" s="1075">
        <v>2</v>
      </c>
      <c r="AB30" s="1075"/>
      <c r="AC30" s="1075"/>
      <c r="AD30" s="1075"/>
      <c r="AE30" s="1076"/>
      <c r="AF30" s="1050">
        <v>2</v>
      </c>
      <c r="AG30" s="1051"/>
      <c r="AH30" s="1051"/>
      <c r="AI30" s="1051"/>
      <c r="AJ30" s="1052"/>
      <c r="AK30" s="1011">
        <v>618</v>
      </c>
      <c r="AL30" s="1002"/>
      <c r="AM30" s="1002"/>
      <c r="AN30" s="1002"/>
      <c r="AO30" s="1002"/>
      <c r="AP30" s="1002" t="s">
        <v>561</v>
      </c>
      <c r="AQ30" s="1002"/>
      <c r="AR30" s="1002"/>
      <c r="AS30" s="1002"/>
      <c r="AT30" s="1002"/>
      <c r="AU30" s="1002" t="s">
        <v>561</v>
      </c>
      <c r="AV30" s="1002"/>
      <c r="AW30" s="1002"/>
      <c r="AX30" s="1002"/>
      <c r="AY30" s="1002"/>
      <c r="AZ30" s="1073" t="s">
        <v>562</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393</v>
      </c>
      <c r="C31" s="1069"/>
      <c r="D31" s="1069"/>
      <c r="E31" s="1069"/>
      <c r="F31" s="1069"/>
      <c r="G31" s="1069"/>
      <c r="H31" s="1069"/>
      <c r="I31" s="1069"/>
      <c r="J31" s="1069"/>
      <c r="K31" s="1069"/>
      <c r="L31" s="1069"/>
      <c r="M31" s="1069"/>
      <c r="N31" s="1069"/>
      <c r="O31" s="1069"/>
      <c r="P31" s="1070"/>
      <c r="Q31" s="1074">
        <v>27567</v>
      </c>
      <c r="R31" s="1075"/>
      <c r="S31" s="1075"/>
      <c r="T31" s="1075"/>
      <c r="U31" s="1075"/>
      <c r="V31" s="1075">
        <v>26964</v>
      </c>
      <c r="W31" s="1075"/>
      <c r="X31" s="1075"/>
      <c r="Y31" s="1075"/>
      <c r="Z31" s="1075"/>
      <c r="AA31" s="1075">
        <v>603</v>
      </c>
      <c r="AB31" s="1075"/>
      <c r="AC31" s="1075"/>
      <c r="AD31" s="1075"/>
      <c r="AE31" s="1076"/>
      <c r="AF31" s="1050">
        <v>603</v>
      </c>
      <c r="AG31" s="1051"/>
      <c r="AH31" s="1051"/>
      <c r="AI31" s="1051"/>
      <c r="AJ31" s="1052"/>
      <c r="AK31" s="1011">
        <v>3628</v>
      </c>
      <c r="AL31" s="1002"/>
      <c r="AM31" s="1002"/>
      <c r="AN31" s="1002"/>
      <c r="AO31" s="1002"/>
      <c r="AP31" s="1002" t="s">
        <v>561</v>
      </c>
      <c r="AQ31" s="1002"/>
      <c r="AR31" s="1002"/>
      <c r="AS31" s="1002"/>
      <c r="AT31" s="1002"/>
      <c r="AU31" s="1002" t="s">
        <v>561</v>
      </c>
      <c r="AV31" s="1002"/>
      <c r="AW31" s="1002"/>
      <c r="AX31" s="1002"/>
      <c r="AY31" s="1002"/>
      <c r="AZ31" s="1073" t="s">
        <v>561</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394</v>
      </c>
      <c r="C32" s="1069"/>
      <c r="D32" s="1069"/>
      <c r="E32" s="1069"/>
      <c r="F32" s="1069"/>
      <c r="G32" s="1069"/>
      <c r="H32" s="1069"/>
      <c r="I32" s="1069"/>
      <c r="J32" s="1069"/>
      <c r="K32" s="1069"/>
      <c r="L32" s="1069"/>
      <c r="M32" s="1069"/>
      <c r="N32" s="1069"/>
      <c r="O32" s="1069"/>
      <c r="P32" s="1070"/>
      <c r="Q32" s="1074">
        <v>9694</v>
      </c>
      <c r="R32" s="1075"/>
      <c r="S32" s="1075"/>
      <c r="T32" s="1075"/>
      <c r="U32" s="1075"/>
      <c r="V32" s="1075">
        <v>9637</v>
      </c>
      <c r="W32" s="1075"/>
      <c r="X32" s="1075"/>
      <c r="Y32" s="1075"/>
      <c r="Z32" s="1075"/>
      <c r="AA32" s="1075">
        <v>57</v>
      </c>
      <c r="AB32" s="1075"/>
      <c r="AC32" s="1075"/>
      <c r="AD32" s="1075"/>
      <c r="AE32" s="1076"/>
      <c r="AF32" s="1050">
        <v>711</v>
      </c>
      <c r="AG32" s="1051"/>
      <c r="AH32" s="1051"/>
      <c r="AI32" s="1051"/>
      <c r="AJ32" s="1052"/>
      <c r="AK32" s="1011">
        <v>5115</v>
      </c>
      <c r="AL32" s="1002"/>
      <c r="AM32" s="1002"/>
      <c r="AN32" s="1002"/>
      <c r="AO32" s="1002"/>
      <c r="AP32" s="1002">
        <v>53202</v>
      </c>
      <c r="AQ32" s="1002"/>
      <c r="AR32" s="1002"/>
      <c r="AS32" s="1002"/>
      <c r="AT32" s="1002"/>
      <c r="AU32" s="1002">
        <v>21563</v>
      </c>
      <c r="AV32" s="1002"/>
      <c r="AW32" s="1002"/>
      <c r="AX32" s="1002"/>
      <c r="AY32" s="1002"/>
      <c r="AZ32" s="1073" t="s">
        <v>561</v>
      </c>
      <c r="BA32" s="1073"/>
      <c r="BB32" s="1073"/>
      <c r="BC32" s="1073"/>
      <c r="BD32" s="1073"/>
      <c r="BE32" s="1063" t="s">
        <v>395</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396</v>
      </c>
      <c r="C33" s="1069"/>
      <c r="D33" s="1069"/>
      <c r="E33" s="1069"/>
      <c r="F33" s="1069"/>
      <c r="G33" s="1069"/>
      <c r="H33" s="1069"/>
      <c r="I33" s="1069"/>
      <c r="J33" s="1069"/>
      <c r="K33" s="1069"/>
      <c r="L33" s="1069"/>
      <c r="M33" s="1069"/>
      <c r="N33" s="1069"/>
      <c r="O33" s="1069"/>
      <c r="P33" s="1070"/>
      <c r="Q33" s="1074">
        <v>5847</v>
      </c>
      <c r="R33" s="1075"/>
      <c r="S33" s="1075"/>
      <c r="T33" s="1075"/>
      <c r="U33" s="1075"/>
      <c r="V33" s="1075">
        <v>5113</v>
      </c>
      <c r="W33" s="1075"/>
      <c r="X33" s="1075"/>
      <c r="Y33" s="1075"/>
      <c r="Z33" s="1075"/>
      <c r="AA33" s="1075">
        <v>734</v>
      </c>
      <c r="AB33" s="1075"/>
      <c r="AC33" s="1075"/>
      <c r="AD33" s="1075"/>
      <c r="AE33" s="1076"/>
      <c r="AF33" s="1050">
        <v>6804</v>
      </c>
      <c r="AG33" s="1051"/>
      <c r="AH33" s="1051"/>
      <c r="AI33" s="1051"/>
      <c r="AJ33" s="1052"/>
      <c r="AK33" s="1011">
        <v>173</v>
      </c>
      <c r="AL33" s="1002"/>
      <c r="AM33" s="1002"/>
      <c r="AN33" s="1002"/>
      <c r="AO33" s="1002"/>
      <c r="AP33" s="1002">
        <v>18241</v>
      </c>
      <c r="AQ33" s="1002"/>
      <c r="AR33" s="1002"/>
      <c r="AS33" s="1002"/>
      <c r="AT33" s="1002"/>
      <c r="AU33" s="1002">
        <v>274</v>
      </c>
      <c r="AV33" s="1002"/>
      <c r="AW33" s="1002"/>
      <c r="AX33" s="1002"/>
      <c r="AY33" s="1002"/>
      <c r="AZ33" s="1073" t="s">
        <v>561</v>
      </c>
      <c r="BA33" s="1073"/>
      <c r="BB33" s="1073"/>
      <c r="BC33" s="1073"/>
      <c r="BD33" s="1073"/>
      <c r="BE33" s="1063" t="s">
        <v>397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398</v>
      </c>
      <c r="C34" s="1069"/>
      <c r="D34" s="1069"/>
      <c r="E34" s="1069"/>
      <c r="F34" s="1069"/>
      <c r="G34" s="1069"/>
      <c r="H34" s="1069"/>
      <c r="I34" s="1069"/>
      <c r="J34" s="1069"/>
      <c r="K34" s="1069"/>
      <c r="L34" s="1069"/>
      <c r="M34" s="1069"/>
      <c r="N34" s="1069"/>
      <c r="O34" s="1069"/>
      <c r="P34" s="1070"/>
      <c r="Q34" s="1074">
        <v>143</v>
      </c>
      <c r="R34" s="1075"/>
      <c r="S34" s="1075"/>
      <c r="T34" s="1075"/>
      <c r="U34" s="1075"/>
      <c r="V34" s="1075">
        <v>143</v>
      </c>
      <c r="W34" s="1075"/>
      <c r="X34" s="1075"/>
      <c r="Y34" s="1075"/>
      <c r="Z34" s="1075"/>
      <c r="AA34" s="1075" t="s">
        <v>561</v>
      </c>
      <c r="AB34" s="1075"/>
      <c r="AC34" s="1075"/>
      <c r="AD34" s="1075"/>
      <c r="AE34" s="1076"/>
      <c r="AF34" s="1050">
        <v>0</v>
      </c>
      <c r="AG34" s="1051"/>
      <c r="AH34" s="1051"/>
      <c r="AI34" s="1051"/>
      <c r="AJ34" s="1052"/>
      <c r="AK34" s="1011">
        <v>79</v>
      </c>
      <c r="AL34" s="1002"/>
      <c r="AM34" s="1002"/>
      <c r="AN34" s="1002"/>
      <c r="AO34" s="1002"/>
      <c r="AP34" s="1002">
        <v>346</v>
      </c>
      <c r="AQ34" s="1002"/>
      <c r="AR34" s="1002"/>
      <c r="AS34" s="1002"/>
      <c r="AT34" s="1002"/>
      <c r="AU34" s="1002">
        <v>322</v>
      </c>
      <c r="AV34" s="1002"/>
      <c r="AW34" s="1002"/>
      <c r="AX34" s="1002"/>
      <c r="AY34" s="1002"/>
      <c r="AZ34" s="1073" t="s">
        <v>561</v>
      </c>
      <c r="BA34" s="1073"/>
      <c r="BB34" s="1073"/>
      <c r="BC34" s="1073"/>
      <c r="BD34" s="1073"/>
      <c r="BE34" s="1063" t="s">
        <v>399</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400</v>
      </c>
      <c r="C35" s="1069"/>
      <c r="D35" s="1069"/>
      <c r="E35" s="1069"/>
      <c r="F35" s="1069"/>
      <c r="G35" s="1069"/>
      <c r="H35" s="1069"/>
      <c r="I35" s="1069"/>
      <c r="J35" s="1069"/>
      <c r="K35" s="1069"/>
      <c r="L35" s="1069"/>
      <c r="M35" s="1069"/>
      <c r="N35" s="1069"/>
      <c r="O35" s="1069"/>
      <c r="P35" s="1070"/>
      <c r="Q35" s="1074">
        <v>46</v>
      </c>
      <c r="R35" s="1075"/>
      <c r="S35" s="1075"/>
      <c r="T35" s="1075"/>
      <c r="U35" s="1075"/>
      <c r="V35" s="1075">
        <v>46</v>
      </c>
      <c r="W35" s="1075"/>
      <c r="X35" s="1075"/>
      <c r="Y35" s="1075"/>
      <c r="Z35" s="1075"/>
      <c r="AA35" s="1075" t="s">
        <v>561</v>
      </c>
      <c r="AB35" s="1075"/>
      <c r="AC35" s="1075"/>
      <c r="AD35" s="1075"/>
      <c r="AE35" s="1076"/>
      <c r="AF35" s="1050" t="s">
        <v>391</v>
      </c>
      <c r="AG35" s="1051"/>
      <c r="AH35" s="1051"/>
      <c r="AI35" s="1051"/>
      <c r="AJ35" s="1052"/>
      <c r="AK35" s="1011">
        <v>31</v>
      </c>
      <c r="AL35" s="1002"/>
      <c r="AM35" s="1002"/>
      <c r="AN35" s="1002"/>
      <c r="AO35" s="1002"/>
      <c r="AP35" s="1002">
        <v>168</v>
      </c>
      <c r="AQ35" s="1002"/>
      <c r="AR35" s="1002"/>
      <c r="AS35" s="1002"/>
      <c r="AT35" s="1002"/>
      <c r="AU35" s="1002">
        <v>159</v>
      </c>
      <c r="AV35" s="1002"/>
      <c r="AW35" s="1002"/>
      <c r="AX35" s="1002"/>
      <c r="AY35" s="1002"/>
      <c r="AZ35" s="1073" t="s">
        <v>561</v>
      </c>
      <c r="BA35" s="1073"/>
      <c r="BB35" s="1073"/>
      <c r="BC35" s="1073"/>
      <c r="BD35" s="1073"/>
      <c r="BE35" s="1063" t="s">
        <v>401</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402</v>
      </c>
      <c r="C36" s="1069"/>
      <c r="D36" s="1069"/>
      <c r="E36" s="1069"/>
      <c r="F36" s="1069"/>
      <c r="G36" s="1069"/>
      <c r="H36" s="1069"/>
      <c r="I36" s="1069"/>
      <c r="J36" s="1069"/>
      <c r="K36" s="1069"/>
      <c r="L36" s="1069"/>
      <c r="M36" s="1069"/>
      <c r="N36" s="1069"/>
      <c r="O36" s="1069"/>
      <c r="P36" s="1070"/>
      <c r="Q36" s="1074">
        <v>468</v>
      </c>
      <c r="R36" s="1075"/>
      <c r="S36" s="1075"/>
      <c r="T36" s="1075"/>
      <c r="U36" s="1075"/>
      <c r="V36" s="1075">
        <v>461</v>
      </c>
      <c r="W36" s="1075"/>
      <c r="X36" s="1075"/>
      <c r="Y36" s="1075"/>
      <c r="Z36" s="1075"/>
      <c r="AA36" s="1075">
        <v>7</v>
      </c>
      <c r="AB36" s="1075"/>
      <c r="AC36" s="1075"/>
      <c r="AD36" s="1075"/>
      <c r="AE36" s="1076"/>
      <c r="AF36" s="1050">
        <v>0</v>
      </c>
      <c r="AG36" s="1051"/>
      <c r="AH36" s="1051"/>
      <c r="AI36" s="1051"/>
      <c r="AJ36" s="1052"/>
      <c r="AK36" s="1011">
        <v>200</v>
      </c>
      <c r="AL36" s="1002"/>
      <c r="AM36" s="1002"/>
      <c r="AN36" s="1002"/>
      <c r="AO36" s="1002"/>
      <c r="AP36" s="1002">
        <v>1907</v>
      </c>
      <c r="AQ36" s="1002"/>
      <c r="AR36" s="1002"/>
      <c r="AS36" s="1002"/>
      <c r="AT36" s="1002"/>
      <c r="AU36" s="1002">
        <v>1344</v>
      </c>
      <c r="AV36" s="1002"/>
      <c r="AW36" s="1002"/>
      <c r="AX36" s="1002"/>
      <c r="AY36" s="1002"/>
      <c r="AZ36" s="1073" t="s">
        <v>561</v>
      </c>
      <c r="BA36" s="1073"/>
      <c r="BB36" s="1073"/>
      <c r="BC36" s="1073"/>
      <c r="BD36" s="1073"/>
      <c r="BE36" s="1063" t="s">
        <v>399</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376</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8652</v>
      </c>
      <c r="AG63" s="990"/>
      <c r="AH63" s="990"/>
      <c r="AI63" s="990"/>
      <c r="AJ63" s="1061"/>
      <c r="AK63" s="1062"/>
      <c r="AL63" s="994"/>
      <c r="AM63" s="994"/>
      <c r="AN63" s="994"/>
      <c r="AO63" s="994"/>
      <c r="AP63" s="990">
        <v>73864</v>
      </c>
      <c r="AQ63" s="990"/>
      <c r="AR63" s="990"/>
      <c r="AS63" s="990"/>
      <c r="AT63" s="990"/>
      <c r="AU63" s="990">
        <v>23662</v>
      </c>
      <c r="AV63" s="990"/>
      <c r="AW63" s="990"/>
      <c r="AX63" s="990"/>
      <c r="AY63" s="990"/>
      <c r="AZ63" s="1056"/>
      <c r="BA63" s="1056"/>
      <c r="BB63" s="1056"/>
      <c r="BC63" s="1056"/>
      <c r="BD63" s="1056"/>
      <c r="BE63" s="991"/>
      <c r="BF63" s="991"/>
      <c r="BG63" s="991"/>
      <c r="BH63" s="991"/>
      <c r="BI63" s="992"/>
      <c r="BJ63" s="1057" t="s">
        <v>222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382</v>
      </c>
      <c r="W66" s="1033"/>
      <c r="X66" s="1033"/>
      <c r="Y66" s="1033"/>
      <c r="Z66" s="1034"/>
      <c r="AA66" s="1032" t="s">
        <v>383</v>
      </c>
      <c r="AB66" s="1033"/>
      <c r="AC66" s="1033"/>
      <c r="AD66" s="1033"/>
      <c r="AE66" s="1034"/>
      <c r="AF66" s="1038" t="s">
        <v>384</v>
      </c>
      <c r="AG66" s="1039"/>
      <c r="AH66" s="1039"/>
      <c r="AI66" s="1039"/>
      <c r="AJ66" s="1040"/>
      <c r="AK66" s="1032" t="s">
        <v>408</v>
      </c>
      <c r="AL66" s="1027"/>
      <c r="AM66" s="1027"/>
      <c r="AN66" s="1027"/>
      <c r="AO66" s="1028"/>
      <c r="AP66" s="1032" t="s">
        <v>409</v>
      </c>
      <c r="AQ66" s="1033"/>
      <c r="AR66" s="1033"/>
      <c r="AS66" s="1033"/>
      <c r="AT66" s="1034"/>
      <c r="AU66" s="1032" t="s">
        <v>410</v>
      </c>
      <c r="AV66" s="1033"/>
      <c r="AW66" s="1033"/>
      <c r="AX66" s="1033"/>
      <c r="AY66" s="1034"/>
      <c r="AZ66" s="1032" t="s">
        <v>363</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563</v>
      </c>
      <c r="C68" s="1017"/>
      <c r="D68" s="1017"/>
      <c r="E68" s="1017"/>
      <c r="F68" s="1017"/>
      <c r="G68" s="1017"/>
      <c r="H68" s="1017"/>
      <c r="I68" s="1017"/>
      <c r="J68" s="1017"/>
      <c r="K68" s="1017"/>
      <c r="L68" s="1017"/>
      <c r="M68" s="1017"/>
      <c r="N68" s="1017"/>
      <c r="O68" s="1017"/>
      <c r="P68" s="1018"/>
      <c r="Q68" s="1019">
        <v>316</v>
      </c>
      <c r="R68" s="1013"/>
      <c r="S68" s="1013"/>
      <c r="T68" s="1013"/>
      <c r="U68" s="1013"/>
      <c r="V68" s="1013">
        <v>311</v>
      </c>
      <c r="W68" s="1013"/>
      <c r="X68" s="1013"/>
      <c r="Y68" s="1013"/>
      <c r="Z68" s="1013"/>
      <c r="AA68" s="1013">
        <v>5</v>
      </c>
      <c r="AB68" s="1013"/>
      <c r="AC68" s="1013"/>
      <c r="AD68" s="1013"/>
      <c r="AE68" s="1013"/>
      <c r="AF68" s="1013">
        <v>5</v>
      </c>
      <c r="AG68" s="1013"/>
      <c r="AH68" s="1013"/>
      <c r="AI68" s="1013"/>
      <c r="AJ68" s="1013"/>
      <c r="AK68" s="1013">
        <v>5</v>
      </c>
      <c r="AL68" s="1013"/>
      <c r="AM68" s="1013"/>
      <c r="AN68" s="1013"/>
      <c r="AO68" s="1013"/>
      <c r="AP68" s="1013">
        <v>1</v>
      </c>
      <c r="AQ68" s="1013"/>
      <c r="AR68" s="1013"/>
      <c r="AS68" s="1013"/>
      <c r="AT68" s="1013"/>
      <c r="AU68" s="1013">
        <v>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564</v>
      </c>
      <c r="C69" s="1006"/>
      <c r="D69" s="1006"/>
      <c r="E69" s="1006"/>
      <c r="F69" s="1006"/>
      <c r="G69" s="1006"/>
      <c r="H69" s="1006"/>
      <c r="I69" s="1006"/>
      <c r="J69" s="1006"/>
      <c r="K69" s="1006"/>
      <c r="L69" s="1006"/>
      <c r="M69" s="1006"/>
      <c r="N69" s="1006"/>
      <c r="O69" s="1006"/>
      <c r="P69" s="1007"/>
      <c r="Q69" s="1008">
        <v>326</v>
      </c>
      <c r="R69" s="1002"/>
      <c r="S69" s="1002"/>
      <c r="T69" s="1002"/>
      <c r="U69" s="1002"/>
      <c r="V69" s="1002">
        <v>287</v>
      </c>
      <c r="W69" s="1002"/>
      <c r="X69" s="1002"/>
      <c r="Y69" s="1002"/>
      <c r="Z69" s="1002"/>
      <c r="AA69" s="1002">
        <v>39</v>
      </c>
      <c r="AB69" s="1002"/>
      <c r="AC69" s="1002"/>
      <c r="AD69" s="1002"/>
      <c r="AE69" s="1002"/>
      <c r="AF69" s="1002">
        <v>39</v>
      </c>
      <c r="AG69" s="1002"/>
      <c r="AH69" s="1002"/>
      <c r="AI69" s="1002"/>
      <c r="AJ69" s="1002"/>
      <c r="AK69" s="1002" t="s">
        <v>575</v>
      </c>
      <c r="AL69" s="1002"/>
      <c r="AM69" s="1002"/>
      <c r="AN69" s="1002"/>
      <c r="AO69" s="1002"/>
      <c r="AP69" s="1002">
        <v>648</v>
      </c>
      <c r="AQ69" s="1002"/>
      <c r="AR69" s="1002"/>
      <c r="AS69" s="1002"/>
      <c r="AT69" s="1002"/>
      <c r="AU69" s="1002">
        <v>30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565</v>
      </c>
      <c r="C70" s="1006"/>
      <c r="D70" s="1006"/>
      <c r="E70" s="1006"/>
      <c r="F70" s="1006"/>
      <c r="G70" s="1006"/>
      <c r="H70" s="1006"/>
      <c r="I70" s="1006"/>
      <c r="J70" s="1006"/>
      <c r="K70" s="1006"/>
      <c r="L70" s="1006"/>
      <c r="M70" s="1006"/>
      <c r="N70" s="1006"/>
      <c r="O70" s="1006"/>
      <c r="P70" s="1007"/>
      <c r="Q70" s="1008">
        <v>1223</v>
      </c>
      <c r="R70" s="1002"/>
      <c r="S70" s="1002"/>
      <c r="T70" s="1002"/>
      <c r="U70" s="1002"/>
      <c r="V70" s="1002">
        <v>946</v>
      </c>
      <c r="W70" s="1002"/>
      <c r="X70" s="1002"/>
      <c r="Y70" s="1002"/>
      <c r="Z70" s="1002"/>
      <c r="AA70" s="1002">
        <v>276</v>
      </c>
      <c r="AB70" s="1002"/>
      <c r="AC70" s="1002"/>
      <c r="AD70" s="1002"/>
      <c r="AE70" s="1002"/>
      <c r="AF70" s="1002">
        <v>22</v>
      </c>
      <c r="AG70" s="1002"/>
      <c r="AH70" s="1002"/>
      <c r="AI70" s="1002"/>
      <c r="AJ70" s="1002"/>
      <c r="AK70" s="1002">
        <v>270</v>
      </c>
      <c r="AL70" s="1002"/>
      <c r="AM70" s="1002"/>
      <c r="AN70" s="1002"/>
      <c r="AO70" s="1002"/>
      <c r="AP70" s="1002">
        <v>382</v>
      </c>
      <c r="AQ70" s="1002"/>
      <c r="AR70" s="1002"/>
      <c r="AS70" s="1002"/>
      <c r="AT70" s="1002"/>
      <c r="AU70" s="1002">
        <v>82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566</v>
      </c>
      <c r="C71" s="1006"/>
      <c r="D71" s="1006"/>
      <c r="E71" s="1006"/>
      <c r="F71" s="1006"/>
      <c r="G71" s="1006"/>
      <c r="H71" s="1006"/>
      <c r="I71" s="1006"/>
      <c r="J71" s="1006"/>
      <c r="K71" s="1006"/>
      <c r="L71" s="1006"/>
      <c r="M71" s="1006"/>
      <c r="N71" s="1006"/>
      <c r="O71" s="1006"/>
      <c r="P71" s="1007"/>
      <c r="Q71" s="1008">
        <v>217</v>
      </c>
      <c r="R71" s="1002"/>
      <c r="S71" s="1002"/>
      <c r="T71" s="1002"/>
      <c r="U71" s="1002"/>
      <c r="V71" s="1002">
        <v>193</v>
      </c>
      <c r="W71" s="1002"/>
      <c r="X71" s="1002"/>
      <c r="Y71" s="1002"/>
      <c r="Z71" s="1002"/>
      <c r="AA71" s="1002">
        <v>24</v>
      </c>
      <c r="AB71" s="1002"/>
      <c r="AC71" s="1002"/>
      <c r="AD71" s="1002"/>
      <c r="AE71" s="1002"/>
      <c r="AF71" s="1002">
        <v>24</v>
      </c>
      <c r="AG71" s="1002"/>
      <c r="AH71" s="1002"/>
      <c r="AI71" s="1002"/>
      <c r="AJ71" s="1002"/>
      <c r="AK71" s="1002" t="s">
        <v>575</v>
      </c>
      <c r="AL71" s="1002"/>
      <c r="AM71" s="1002"/>
      <c r="AN71" s="1002"/>
      <c r="AO71" s="1002"/>
      <c r="AP71" s="1002">
        <v>4</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567</v>
      </c>
      <c r="C72" s="1006"/>
      <c r="D72" s="1006"/>
      <c r="E72" s="1006"/>
      <c r="F72" s="1006"/>
      <c r="G72" s="1006"/>
      <c r="H72" s="1006"/>
      <c r="I72" s="1006"/>
      <c r="J72" s="1006"/>
      <c r="K72" s="1006"/>
      <c r="L72" s="1006"/>
      <c r="M72" s="1006"/>
      <c r="N72" s="1006"/>
      <c r="O72" s="1006"/>
      <c r="P72" s="1007"/>
      <c r="Q72" s="1008">
        <v>421</v>
      </c>
      <c r="R72" s="1002"/>
      <c r="S72" s="1002"/>
      <c r="T72" s="1002"/>
      <c r="U72" s="1002"/>
      <c r="V72" s="1002">
        <v>364</v>
      </c>
      <c r="W72" s="1002"/>
      <c r="X72" s="1002"/>
      <c r="Y72" s="1002"/>
      <c r="Z72" s="1002"/>
      <c r="AA72" s="1002">
        <v>57</v>
      </c>
      <c r="AB72" s="1002"/>
      <c r="AC72" s="1002"/>
      <c r="AD72" s="1002"/>
      <c r="AE72" s="1002"/>
      <c r="AF72" s="1002">
        <v>57</v>
      </c>
      <c r="AG72" s="1002"/>
      <c r="AH72" s="1002"/>
      <c r="AI72" s="1002"/>
      <c r="AJ72" s="1002"/>
      <c r="AK72" s="1002">
        <v>83</v>
      </c>
      <c r="AL72" s="1002"/>
      <c r="AM72" s="1002"/>
      <c r="AN72" s="1002"/>
      <c r="AO72" s="1002"/>
      <c r="AP72" s="1002" t="s">
        <v>575</v>
      </c>
      <c r="AQ72" s="1002"/>
      <c r="AR72" s="1002"/>
      <c r="AS72" s="1002"/>
      <c r="AT72" s="1002"/>
      <c r="AU72" s="1002" t="s">
        <v>575</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568</v>
      </c>
      <c r="C73" s="1006"/>
      <c r="D73" s="1006"/>
      <c r="E73" s="1006"/>
      <c r="F73" s="1006"/>
      <c r="G73" s="1006"/>
      <c r="H73" s="1006"/>
      <c r="I73" s="1006"/>
      <c r="J73" s="1006"/>
      <c r="K73" s="1006"/>
      <c r="L73" s="1006"/>
      <c r="M73" s="1006"/>
      <c r="N73" s="1006"/>
      <c r="O73" s="1006"/>
      <c r="P73" s="1007"/>
      <c r="Q73" s="1008">
        <v>6213</v>
      </c>
      <c r="R73" s="1002"/>
      <c r="S73" s="1002"/>
      <c r="T73" s="1002"/>
      <c r="U73" s="1002"/>
      <c r="V73" s="1002">
        <v>5645</v>
      </c>
      <c r="W73" s="1002"/>
      <c r="X73" s="1002"/>
      <c r="Y73" s="1002"/>
      <c r="Z73" s="1002"/>
      <c r="AA73" s="1002">
        <v>568</v>
      </c>
      <c r="AB73" s="1002"/>
      <c r="AC73" s="1002"/>
      <c r="AD73" s="1002"/>
      <c r="AE73" s="1002"/>
      <c r="AF73" s="1002">
        <v>568</v>
      </c>
      <c r="AG73" s="1002"/>
      <c r="AH73" s="1002"/>
      <c r="AI73" s="1002"/>
      <c r="AJ73" s="1002"/>
      <c r="AK73" s="1002" t="s">
        <v>575</v>
      </c>
      <c r="AL73" s="1002"/>
      <c r="AM73" s="1002"/>
      <c r="AN73" s="1002"/>
      <c r="AO73" s="1002"/>
      <c r="AP73" s="1002" t="s">
        <v>575</v>
      </c>
      <c r="AQ73" s="1002"/>
      <c r="AR73" s="1002"/>
      <c r="AS73" s="1002"/>
      <c r="AT73" s="1002"/>
      <c r="AU73" s="1002" t="s">
        <v>575</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569</v>
      </c>
      <c r="C74" s="1006"/>
      <c r="D74" s="1006"/>
      <c r="E74" s="1006"/>
      <c r="F74" s="1006"/>
      <c r="G74" s="1006"/>
      <c r="H74" s="1006"/>
      <c r="I74" s="1006"/>
      <c r="J74" s="1006"/>
      <c r="K74" s="1006"/>
      <c r="L74" s="1006"/>
      <c r="M74" s="1006"/>
      <c r="N74" s="1006"/>
      <c r="O74" s="1006"/>
      <c r="P74" s="1007"/>
      <c r="Q74" s="1008">
        <v>1692</v>
      </c>
      <c r="R74" s="1002"/>
      <c r="S74" s="1002"/>
      <c r="T74" s="1002"/>
      <c r="U74" s="1002"/>
      <c r="V74" s="1002">
        <v>1657</v>
      </c>
      <c r="W74" s="1002"/>
      <c r="X74" s="1002"/>
      <c r="Y74" s="1002"/>
      <c r="Z74" s="1002"/>
      <c r="AA74" s="1002">
        <v>35</v>
      </c>
      <c r="AB74" s="1002"/>
      <c r="AC74" s="1002"/>
      <c r="AD74" s="1002"/>
      <c r="AE74" s="1002"/>
      <c r="AF74" s="1002">
        <v>35</v>
      </c>
      <c r="AG74" s="1002"/>
      <c r="AH74" s="1002"/>
      <c r="AI74" s="1002"/>
      <c r="AJ74" s="1002"/>
      <c r="AK74" s="1002" t="s">
        <v>576</v>
      </c>
      <c r="AL74" s="1002"/>
      <c r="AM74" s="1002"/>
      <c r="AN74" s="1002"/>
      <c r="AO74" s="1002"/>
      <c r="AP74" s="1002" t="s">
        <v>575</v>
      </c>
      <c r="AQ74" s="1002"/>
      <c r="AR74" s="1002"/>
      <c r="AS74" s="1002"/>
      <c r="AT74" s="1002"/>
      <c r="AU74" s="1002" t="s">
        <v>575</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570</v>
      </c>
      <c r="C75" s="1006"/>
      <c r="D75" s="1006"/>
      <c r="E75" s="1006"/>
      <c r="F75" s="1006"/>
      <c r="G75" s="1006"/>
      <c r="H75" s="1006"/>
      <c r="I75" s="1006"/>
      <c r="J75" s="1006"/>
      <c r="K75" s="1006"/>
      <c r="L75" s="1006"/>
      <c r="M75" s="1006"/>
      <c r="N75" s="1006"/>
      <c r="O75" s="1006"/>
      <c r="P75" s="1007"/>
      <c r="Q75" s="1009">
        <v>7</v>
      </c>
      <c r="R75" s="1010"/>
      <c r="S75" s="1010"/>
      <c r="T75" s="1010"/>
      <c r="U75" s="1011"/>
      <c r="V75" s="1012">
        <v>6</v>
      </c>
      <c r="W75" s="1010"/>
      <c r="X75" s="1010"/>
      <c r="Y75" s="1010"/>
      <c r="Z75" s="1011"/>
      <c r="AA75" s="1012">
        <v>1</v>
      </c>
      <c r="AB75" s="1010"/>
      <c r="AC75" s="1010"/>
      <c r="AD75" s="1010"/>
      <c r="AE75" s="1011"/>
      <c r="AF75" s="1012">
        <v>1</v>
      </c>
      <c r="AG75" s="1010"/>
      <c r="AH75" s="1010"/>
      <c r="AI75" s="1010"/>
      <c r="AJ75" s="1011"/>
      <c r="AK75" s="1012" t="s">
        <v>575</v>
      </c>
      <c r="AL75" s="1010"/>
      <c r="AM75" s="1010"/>
      <c r="AN75" s="1010"/>
      <c r="AO75" s="1011"/>
      <c r="AP75" s="1012" t="s">
        <v>575</v>
      </c>
      <c r="AQ75" s="1010"/>
      <c r="AR75" s="1010"/>
      <c r="AS75" s="1010"/>
      <c r="AT75" s="1011"/>
      <c r="AU75" s="1012" t="s">
        <v>575</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571</v>
      </c>
      <c r="C76" s="1006"/>
      <c r="D76" s="1006"/>
      <c r="E76" s="1006"/>
      <c r="F76" s="1006"/>
      <c r="G76" s="1006"/>
      <c r="H76" s="1006"/>
      <c r="I76" s="1006"/>
      <c r="J76" s="1006"/>
      <c r="K76" s="1006"/>
      <c r="L76" s="1006"/>
      <c r="M76" s="1006"/>
      <c r="N76" s="1006"/>
      <c r="O76" s="1006"/>
      <c r="P76" s="1007"/>
      <c r="Q76" s="1009">
        <v>42</v>
      </c>
      <c r="R76" s="1010"/>
      <c r="S76" s="1010"/>
      <c r="T76" s="1010"/>
      <c r="U76" s="1011"/>
      <c r="V76" s="1012">
        <v>38</v>
      </c>
      <c r="W76" s="1010"/>
      <c r="X76" s="1010"/>
      <c r="Y76" s="1010"/>
      <c r="Z76" s="1011"/>
      <c r="AA76" s="1012">
        <v>4</v>
      </c>
      <c r="AB76" s="1010"/>
      <c r="AC76" s="1010"/>
      <c r="AD76" s="1010"/>
      <c r="AE76" s="1011"/>
      <c r="AF76" s="1012">
        <v>4</v>
      </c>
      <c r="AG76" s="1010"/>
      <c r="AH76" s="1010"/>
      <c r="AI76" s="1010"/>
      <c r="AJ76" s="1011"/>
      <c r="AK76" s="1012">
        <v>27</v>
      </c>
      <c r="AL76" s="1010"/>
      <c r="AM76" s="1010"/>
      <c r="AN76" s="1010"/>
      <c r="AO76" s="1011"/>
      <c r="AP76" s="1012" t="s">
        <v>575</v>
      </c>
      <c r="AQ76" s="1010"/>
      <c r="AR76" s="1010"/>
      <c r="AS76" s="1010"/>
      <c r="AT76" s="1011"/>
      <c r="AU76" s="1012" t="s">
        <v>575</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572</v>
      </c>
      <c r="C77" s="1006"/>
      <c r="D77" s="1006"/>
      <c r="E77" s="1006"/>
      <c r="F77" s="1006"/>
      <c r="G77" s="1006"/>
      <c r="H77" s="1006"/>
      <c r="I77" s="1006"/>
      <c r="J77" s="1006"/>
      <c r="K77" s="1006"/>
      <c r="L77" s="1006"/>
      <c r="M77" s="1006"/>
      <c r="N77" s="1006"/>
      <c r="O77" s="1006"/>
      <c r="P77" s="1007"/>
      <c r="Q77" s="1009">
        <v>1149</v>
      </c>
      <c r="R77" s="1010"/>
      <c r="S77" s="1010"/>
      <c r="T77" s="1010"/>
      <c r="U77" s="1011"/>
      <c r="V77" s="1012">
        <v>1114</v>
      </c>
      <c r="W77" s="1010"/>
      <c r="X77" s="1010"/>
      <c r="Y77" s="1010"/>
      <c r="Z77" s="1011"/>
      <c r="AA77" s="1012">
        <v>34</v>
      </c>
      <c r="AB77" s="1010"/>
      <c r="AC77" s="1010"/>
      <c r="AD77" s="1010"/>
      <c r="AE77" s="1011"/>
      <c r="AF77" s="1012">
        <v>34</v>
      </c>
      <c r="AG77" s="1010"/>
      <c r="AH77" s="1010"/>
      <c r="AI77" s="1010"/>
      <c r="AJ77" s="1011"/>
      <c r="AK77" s="1012">
        <v>578</v>
      </c>
      <c r="AL77" s="1010"/>
      <c r="AM77" s="1010"/>
      <c r="AN77" s="1010"/>
      <c r="AO77" s="1011"/>
      <c r="AP77" s="1012" t="s">
        <v>575</v>
      </c>
      <c r="AQ77" s="1010"/>
      <c r="AR77" s="1010"/>
      <c r="AS77" s="1010"/>
      <c r="AT77" s="1011"/>
      <c r="AU77" s="1012" t="s">
        <v>575</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573</v>
      </c>
      <c r="C78" s="1006"/>
      <c r="D78" s="1006"/>
      <c r="E78" s="1006"/>
      <c r="F78" s="1006"/>
      <c r="G78" s="1006"/>
      <c r="H78" s="1006"/>
      <c r="I78" s="1006"/>
      <c r="J78" s="1006"/>
      <c r="K78" s="1006"/>
      <c r="L78" s="1006"/>
      <c r="M78" s="1006"/>
      <c r="N78" s="1006"/>
      <c r="O78" s="1006"/>
      <c r="P78" s="1007"/>
      <c r="Q78" s="1008">
        <v>1148</v>
      </c>
      <c r="R78" s="1002"/>
      <c r="S78" s="1002"/>
      <c r="T78" s="1002"/>
      <c r="U78" s="1002"/>
      <c r="V78" s="1002">
        <v>1024</v>
      </c>
      <c r="W78" s="1002"/>
      <c r="X78" s="1002"/>
      <c r="Y78" s="1002"/>
      <c r="Z78" s="1002"/>
      <c r="AA78" s="1002">
        <v>124</v>
      </c>
      <c r="AB78" s="1002"/>
      <c r="AC78" s="1002"/>
      <c r="AD78" s="1002"/>
      <c r="AE78" s="1002"/>
      <c r="AF78" s="1002">
        <v>124</v>
      </c>
      <c r="AG78" s="1002"/>
      <c r="AH78" s="1002"/>
      <c r="AI78" s="1002"/>
      <c r="AJ78" s="1002"/>
      <c r="AK78" s="1002" t="s">
        <v>575</v>
      </c>
      <c r="AL78" s="1002"/>
      <c r="AM78" s="1002"/>
      <c r="AN78" s="1002"/>
      <c r="AO78" s="1002"/>
      <c r="AP78" s="1002" t="s">
        <v>575</v>
      </c>
      <c r="AQ78" s="1002"/>
      <c r="AR78" s="1002"/>
      <c r="AS78" s="1002"/>
      <c r="AT78" s="1002"/>
      <c r="AU78" s="1002" t="s">
        <v>575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574</v>
      </c>
      <c r="C79" s="1006"/>
      <c r="D79" s="1006"/>
      <c r="E79" s="1006"/>
      <c r="F79" s="1006"/>
      <c r="G79" s="1006"/>
      <c r="H79" s="1006"/>
      <c r="I79" s="1006"/>
      <c r="J79" s="1006"/>
      <c r="K79" s="1006"/>
      <c r="L79" s="1006"/>
      <c r="M79" s="1006"/>
      <c r="N79" s="1006"/>
      <c r="O79" s="1006"/>
      <c r="P79" s="1007"/>
      <c r="Q79" s="1008">
        <v>269648</v>
      </c>
      <c r="R79" s="1002"/>
      <c r="S79" s="1002"/>
      <c r="T79" s="1002"/>
      <c r="U79" s="1002"/>
      <c r="V79" s="1002">
        <v>264684</v>
      </c>
      <c r="W79" s="1002"/>
      <c r="X79" s="1002"/>
      <c r="Y79" s="1002"/>
      <c r="Z79" s="1002"/>
      <c r="AA79" s="1002">
        <v>4964</v>
      </c>
      <c r="AB79" s="1002"/>
      <c r="AC79" s="1002"/>
      <c r="AD79" s="1002"/>
      <c r="AE79" s="1002"/>
      <c r="AF79" s="1002">
        <v>4964</v>
      </c>
      <c r="AG79" s="1002"/>
      <c r="AH79" s="1002"/>
      <c r="AI79" s="1002"/>
      <c r="AJ79" s="1002"/>
      <c r="AK79" s="1002">
        <v>2316</v>
      </c>
      <c r="AL79" s="1002"/>
      <c r="AM79" s="1002"/>
      <c r="AN79" s="1002"/>
      <c r="AO79" s="1002"/>
      <c r="AP79" s="1002" t="s">
        <v>575</v>
      </c>
      <c r="AQ79" s="1002"/>
      <c r="AR79" s="1002"/>
      <c r="AS79" s="1002"/>
      <c r="AT79" s="1002"/>
      <c r="AU79" s="1002" t="s">
        <v>575</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376</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5877</v>
      </c>
      <c r="AG88" s="990"/>
      <c r="AH88" s="990"/>
      <c r="AI88" s="990"/>
      <c r="AJ88" s="990"/>
      <c r="AK88" s="994"/>
      <c r="AL88" s="994"/>
      <c r="AM88" s="994"/>
      <c r="AN88" s="994"/>
      <c r="AO88" s="994"/>
      <c r="AP88" s="990">
        <v>1035</v>
      </c>
      <c r="AQ88" s="990"/>
      <c r="AR88" s="990"/>
      <c r="AS88" s="990"/>
      <c r="AT88" s="990"/>
      <c r="AU88" s="990">
        <v>113</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7595</v>
      </c>
      <c r="CS102" s="982"/>
      <c r="CT102" s="982"/>
      <c r="CU102" s="982"/>
      <c r="CV102" s="983"/>
      <c r="CW102" s="981">
        <v>1338</v>
      </c>
      <c r="CX102" s="982"/>
      <c r="CY102" s="982"/>
      <c r="CZ102" s="982"/>
      <c r="DA102" s="983"/>
      <c r="DB102" s="981" t="s">
        <v>595</v>
      </c>
      <c r="DC102" s="982"/>
      <c r="DD102" s="982"/>
      <c r="DE102" s="982"/>
      <c r="DF102" s="983"/>
      <c r="DG102" s="981">
        <v>1985</v>
      </c>
      <c r="DH102" s="982"/>
      <c r="DI102" s="982"/>
      <c r="DJ102" s="982"/>
      <c r="DK102" s="983"/>
      <c r="DL102" s="981" t="s">
        <v>595</v>
      </c>
      <c r="DM102" s="982"/>
      <c r="DN102" s="982"/>
      <c r="DO102" s="982"/>
      <c r="DP102" s="983"/>
      <c r="DQ102" s="981" t="s">
        <v>595</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294</v>
      </c>
      <c r="AG109" s="925"/>
      <c r="AH109" s="925"/>
      <c r="AI109" s="925"/>
      <c r="AJ109" s="926"/>
      <c r="AK109" s="927" t="s">
        <v>293</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294</v>
      </c>
      <c r="BW109" s="925"/>
      <c r="BX109" s="925"/>
      <c r="BY109" s="925"/>
      <c r="BZ109" s="926"/>
      <c r="CA109" s="927" t="s">
        <v>293</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294</v>
      </c>
      <c r="DM109" s="925"/>
      <c r="DN109" s="925"/>
      <c r="DO109" s="925"/>
      <c r="DP109" s="926"/>
      <c r="DQ109" s="927" t="s">
        <v>293</v>
      </c>
      <c r="DR109" s="925"/>
      <c r="DS109" s="925"/>
      <c r="DT109" s="925"/>
      <c r="DU109" s="926"/>
      <c r="DV109" s="927" t="s">
        <v>421</v>
      </c>
      <c r="DW109" s="925"/>
      <c r="DX109" s="925"/>
      <c r="DY109" s="925"/>
      <c r="DZ109" s="956"/>
    </row>
    <row r="110" spans="1:131" s="226" customFormat="1" ht="26.25" customHeight="1" x14ac:dyDescent="0.15">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15780967</v>
      </c>
      <c r="AB110" s="918"/>
      <c r="AC110" s="918"/>
      <c r="AD110" s="918"/>
      <c r="AE110" s="919"/>
      <c r="AF110" s="920">
        <v>15409042</v>
      </c>
      <c r="AG110" s="918"/>
      <c r="AH110" s="918"/>
      <c r="AI110" s="918"/>
      <c r="AJ110" s="919"/>
      <c r="AK110" s="920">
        <v>14693593</v>
      </c>
      <c r="AL110" s="918"/>
      <c r="AM110" s="918"/>
      <c r="AN110" s="918"/>
      <c r="AO110" s="919"/>
      <c r="AP110" s="921">
        <v>25.4</v>
      </c>
      <c r="AQ110" s="922"/>
      <c r="AR110" s="922"/>
      <c r="AS110" s="922"/>
      <c r="AT110" s="923"/>
      <c r="AU110" s="957" t="s">
        <v>66</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152032790</v>
      </c>
      <c r="BR110" s="865"/>
      <c r="BS110" s="865"/>
      <c r="BT110" s="865"/>
      <c r="BU110" s="865"/>
      <c r="BV110" s="865">
        <v>151270145</v>
      </c>
      <c r="BW110" s="865"/>
      <c r="BX110" s="865"/>
      <c r="BY110" s="865"/>
      <c r="BZ110" s="865"/>
      <c r="CA110" s="865">
        <v>151939925</v>
      </c>
      <c r="CB110" s="865"/>
      <c r="CC110" s="865"/>
      <c r="CD110" s="865"/>
      <c r="CE110" s="865"/>
      <c r="CF110" s="889">
        <v>262.5</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136546</v>
      </c>
      <c r="DH110" s="865"/>
      <c r="DI110" s="865"/>
      <c r="DJ110" s="865"/>
      <c r="DK110" s="865"/>
      <c r="DL110" s="865">
        <v>105036</v>
      </c>
      <c r="DM110" s="865"/>
      <c r="DN110" s="865"/>
      <c r="DO110" s="865"/>
      <c r="DP110" s="865"/>
      <c r="DQ110" s="865">
        <v>73525</v>
      </c>
      <c r="DR110" s="865"/>
      <c r="DS110" s="865"/>
      <c r="DT110" s="865"/>
      <c r="DU110" s="865"/>
      <c r="DV110" s="866">
        <v>0.1</v>
      </c>
      <c r="DW110" s="866"/>
      <c r="DX110" s="866"/>
      <c r="DY110" s="866"/>
      <c r="DZ110" s="867"/>
    </row>
    <row r="111" spans="1:131" s="226" customFormat="1" ht="26.25" customHeight="1" x14ac:dyDescent="0.15">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378</v>
      </c>
      <c r="AB111" s="946"/>
      <c r="AC111" s="946"/>
      <c r="AD111" s="946"/>
      <c r="AE111" s="947"/>
      <c r="AF111" s="948" t="s">
        <v>391</v>
      </c>
      <c r="AG111" s="946"/>
      <c r="AH111" s="946"/>
      <c r="AI111" s="946"/>
      <c r="AJ111" s="947"/>
      <c r="AK111" s="948" t="s">
        <v>428</v>
      </c>
      <c r="AL111" s="946"/>
      <c r="AM111" s="946"/>
      <c r="AN111" s="946"/>
      <c r="AO111" s="947"/>
      <c r="AP111" s="949" t="s">
        <v>428</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1016655</v>
      </c>
      <c r="BR111" s="837"/>
      <c r="BS111" s="837"/>
      <c r="BT111" s="837"/>
      <c r="BU111" s="837"/>
      <c r="BV111" s="837">
        <v>623197</v>
      </c>
      <c r="BW111" s="837"/>
      <c r="BX111" s="837"/>
      <c r="BY111" s="837"/>
      <c r="BZ111" s="837"/>
      <c r="CA111" s="837">
        <v>722433</v>
      </c>
      <c r="CB111" s="837"/>
      <c r="CC111" s="837"/>
      <c r="CD111" s="837"/>
      <c r="CE111" s="837"/>
      <c r="CF111" s="898">
        <v>1.2</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378</v>
      </c>
      <c r="DH111" s="837"/>
      <c r="DI111" s="837"/>
      <c r="DJ111" s="837"/>
      <c r="DK111" s="837"/>
      <c r="DL111" s="837" t="s">
        <v>378</v>
      </c>
      <c r="DM111" s="837"/>
      <c r="DN111" s="837"/>
      <c r="DO111" s="837"/>
      <c r="DP111" s="837"/>
      <c r="DQ111" s="837" t="s">
        <v>378</v>
      </c>
      <c r="DR111" s="837"/>
      <c r="DS111" s="837"/>
      <c r="DT111" s="837"/>
      <c r="DU111" s="837"/>
      <c r="DV111" s="814" t="s">
        <v>222</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83333</v>
      </c>
      <c r="AB112" s="800"/>
      <c r="AC112" s="800"/>
      <c r="AD112" s="800"/>
      <c r="AE112" s="801"/>
      <c r="AF112" s="802">
        <v>50000</v>
      </c>
      <c r="AG112" s="800"/>
      <c r="AH112" s="800"/>
      <c r="AI112" s="800"/>
      <c r="AJ112" s="801"/>
      <c r="AK112" s="802" t="s">
        <v>222</v>
      </c>
      <c r="AL112" s="800"/>
      <c r="AM112" s="800"/>
      <c r="AN112" s="800"/>
      <c r="AO112" s="801"/>
      <c r="AP112" s="847" t="s">
        <v>222</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32310084</v>
      </c>
      <c r="BR112" s="837"/>
      <c r="BS112" s="837"/>
      <c r="BT112" s="837"/>
      <c r="BU112" s="837"/>
      <c r="BV112" s="837">
        <v>25379817</v>
      </c>
      <c r="BW112" s="837"/>
      <c r="BX112" s="837"/>
      <c r="BY112" s="837"/>
      <c r="BZ112" s="837"/>
      <c r="CA112" s="837">
        <v>23660771</v>
      </c>
      <c r="CB112" s="837"/>
      <c r="CC112" s="837"/>
      <c r="CD112" s="837"/>
      <c r="CE112" s="837"/>
      <c r="CF112" s="898">
        <v>40.9</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222</v>
      </c>
      <c r="DH112" s="837"/>
      <c r="DI112" s="837"/>
      <c r="DJ112" s="837"/>
      <c r="DK112" s="837"/>
      <c r="DL112" s="837" t="s">
        <v>222</v>
      </c>
      <c r="DM112" s="837"/>
      <c r="DN112" s="837"/>
      <c r="DO112" s="837"/>
      <c r="DP112" s="837"/>
      <c r="DQ112" s="837" t="s">
        <v>222</v>
      </c>
      <c r="DR112" s="837"/>
      <c r="DS112" s="837"/>
      <c r="DT112" s="837"/>
      <c r="DU112" s="837"/>
      <c r="DV112" s="814" t="s">
        <v>222</v>
      </c>
      <c r="DW112" s="814"/>
      <c r="DX112" s="814"/>
      <c r="DY112" s="814"/>
      <c r="DZ112" s="815"/>
    </row>
    <row r="113" spans="1:130" s="226" customFormat="1" ht="26.25" customHeight="1" x14ac:dyDescent="0.15">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3043207</v>
      </c>
      <c r="AB113" s="946"/>
      <c r="AC113" s="946"/>
      <c r="AD113" s="946"/>
      <c r="AE113" s="947"/>
      <c r="AF113" s="948">
        <v>2839834</v>
      </c>
      <c r="AG113" s="946"/>
      <c r="AH113" s="946"/>
      <c r="AI113" s="946"/>
      <c r="AJ113" s="947"/>
      <c r="AK113" s="948">
        <v>2576681</v>
      </c>
      <c r="AL113" s="946"/>
      <c r="AM113" s="946"/>
      <c r="AN113" s="946"/>
      <c r="AO113" s="947"/>
      <c r="AP113" s="949">
        <v>4.5</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34700</v>
      </c>
      <c r="BR113" s="837"/>
      <c r="BS113" s="837"/>
      <c r="BT113" s="837"/>
      <c r="BU113" s="837"/>
      <c r="BV113" s="837">
        <v>33356</v>
      </c>
      <c r="BW113" s="837"/>
      <c r="BX113" s="837"/>
      <c r="BY113" s="837"/>
      <c r="BZ113" s="837"/>
      <c r="CA113" s="837">
        <v>114423</v>
      </c>
      <c r="CB113" s="837"/>
      <c r="CC113" s="837"/>
      <c r="CD113" s="837"/>
      <c r="CE113" s="837"/>
      <c r="CF113" s="898">
        <v>0.2</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222</v>
      </c>
      <c r="DH113" s="800"/>
      <c r="DI113" s="800"/>
      <c r="DJ113" s="800"/>
      <c r="DK113" s="801"/>
      <c r="DL113" s="802" t="s">
        <v>222</v>
      </c>
      <c r="DM113" s="800"/>
      <c r="DN113" s="800"/>
      <c r="DO113" s="800"/>
      <c r="DP113" s="801"/>
      <c r="DQ113" s="802" t="s">
        <v>222</v>
      </c>
      <c r="DR113" s="800"/>
      <c r="DS113" s="800"/>
      <c r="DT113" s="800"/>
      <c r="DU113" s="801"/>
      <c r="DV113" s="847" t="s">
        <v>222</v>
      </c>
      <c r="DW113" s="848"/>
      <c r="DX113" s="848"/>
      <c r="DY113" s="848"/>
      <c r="DZ113" s="849"/>
    </row>
    <row r="114" spans="1:130" s="226" customFormat="1" ht="26.25" customHeight="1" x14ac:dyDescent="0.15">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1380</v>
      </c>
      <c r="AB114" s="800"/>
      <c r="AC114" s="800"/>
      <c r="AD114" s="800"/>
      <c r="AE114" s="801"/>
      <c r="AF114" s="802">
        <v>1432</v>
      </c>
      <c r="AG114" s="800"/>
      <c r="AH114" s="800"/>
      <c r="AI114" s="800"/>
      <c r="AJ114" s="801"/>
      <c r="AK114" s="802">
        <v>1435</v>
      </c>
      <c r="AL114" s="800"/>
      <c r="AM114" s="800"/>
      <c r="AN114" s="800"/>
      <c r="AO114" s="801"/>
      <c r="AP114" s="847">
        <v>0</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16385736</v>
      </c>
      <c r="BR114" s="837"/>
      <c r="BS114" s="837"/>
      <c r="BT114" s="837"/>
      <c r="BU114" s="837"/>
      <c r="BV114" s="837">
        <v>16794436</v>
      </c>
      <c r="BW114" s="837"/>
      <c r="BX114" s="837"/>
      <c r="BY114" s="837"/>
      <c r="BZ114" s="837"/>
      <c r="CA114" s="837">
        <v>16080831</v>
      </c>
      <c r="CB114" s="837"/>
      <c r="CC114" s="837"/>
      <c r="CD114" s="837"/>
      <c r="CE114" s="837"/>
      <c r="CF114" s="898">
        <v>27.8</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222</v>
      </c>
      <c r="DH114" s="800"/>
      <c r="DI114" s="800"/>
      <c r="DJ114" s="800"/>
      <c r="DK114" s="801"/>
      <c r="DL114" s="802" t="s">
        <v>222</v>
      </c>
      <c r="DM114" s="800"/>
      <c r="DN114" s="800"/>
      <c r="DO114" s="800"/>
      <c r="DP114" s="801"/>
      <c r="DQ114" s="802" t="s">
        <v>222</v>
      </c>
      <c r="DR114" s="800"/>
      <c r="DS114" s="800"/>
      <c r="DT114" s="800"/>
      <c r="DU114" s="801"/>
      <c r="DV114" s="847" t="s">
        <v>222</v>
      </c>
      <c r="DW114" s="848"/>
      <c r="DX114" s="848"/>
      <c r="DY114" s="848"/>
      <c r="DZ114" s="849"/>
    </row>
    <row r="115" spans="1:130" s="226" customFormat="1" ht="26.25" customHeight="1" x14ac:dyDescent="0.15">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272511</v>
      </c>
      <c r="AB115" s="946"/>
      <c r="AC115" s="946"/>
      <c r="AD115" s="946"/>
      <c r="AE115" s="947"/>
      <c r="AF115" s="948">
        <v>186838</v>
      </c>
      <c r="AG115" s="946"/>
      <c r="AH115" s="946"/>
      <c r="AI115" s="946"/>
      <c r="AJ115" s="947"/>
      <c r="AK115" s="948">
        <v>165599</v>
      </c>
      <c r="AL115" s="946"/>
      <c r="AM115" s="946"/>
      <c r="AN115" s="946"/>
      <c r="AO115" s="947"/>
      <c r="AP115" s="949">
        <v>0.3</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v>70239</v>
      </c>
      <c r="BR115" s="837"/>
      <c r="BS115" s="837"/>
      <c r="BT115" s="837"/>
      <c r="BU115" s="837"/>
      <c r="BV115" s="837">
        <v>293042</v>
      </c>
      <c r="BW115" s="837"/>
      <c r="BX115" s="837"/>
      <c r="BY115" s="837"/>
      <c r="BZ115" s="837"/>
      <c r="CA115" s="837">
        <v>96124</v>
      </c>
      <c r="CB115" s="837"/>
      <c r="CC115" s="837"/>
      <c r="CD115" s="837"/>
      <c r="CE115" s="837"/>
      <c r="CF115" s="898">
        <v>0.2</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517832</v>
      </c>
      <c r="DH115" s="800"/>
      <c r="DI115" s="800"/>
      <c r="DJ115" s="800"/>
      <c r="DK115" s="801"/>
      <c r="DL115" s="802">
        <v>233337</v>
      </c>
      <c r="DM115" s="800"/>
      <c r="DN115" s="800"/>
      <c r="DO115" s="800"/>
      <c r="DP115" s="801"/>
      <c r="DQ115" s="802">
        <v>456760</v>
      </c>
      <c r="DR115" s="800"/>
      <c r="DS115" s="800"/>
      <c r="DT115" s="800"/>
      <c r="DU115" s="801"/>
      <c r="DV115" s="847">
        <v>0.8</v>
      </c>
      <c r="DW115" s="848"/>
      <c r="DX115" s="848"/>
      <c r="DY115" s="848"/>
      <c r="DZ115" s="849"/>
    </row>
    <row r="116" spans="1:130" s="226" customFormat="1" ht="26.25" customHeight="1" x14ac:dyDescent="0.15">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7</v>
      </c>
      <c r="AB116" s="800"/>
      <c r="AC116" s="800"/>
      <c r="AD116" s="800"/>
      <c r="AE116" s="801"/>
      <c r="AF116" s="802" t="s">
        <v>428</v>
      </c>
      <c r="AG116" s="800"/>
      <c r="AH116" s="800"/>
      <c r="AI116" s="800"/>
      <c r="AJ116" s="801"/>
      <c r="AK116" s="802">
        <v>99</v>
      </c>
      <c r="AL116" s="800"/>
      <c r="AM116" s="800"/>
      <c r="AN116" s="800"/>
      <c r="AO116" s="801"/>
      <c r="AP116" s="847">
        <v>0</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222</v>
      </c>
      <c r="BR116" s="837"/>
      <c r="BS116" s="837"/>
      <c r="BT116" s="837"/>
      <c r="BU116" s="837"/>
      <c r="BV116" s="837" t="s">
        <v>222</v>
      </c>
      <c r="BW116" s="837"/>
      <c r="BX116" s="837"/>
      <c r="BY116" s="837"/>
      <c r="BZ116" s="837"/>
      <c r="CA116" s="837" t="s">
        <v>222</v>
      </c>
      <c r="CB116" s="837"/>
      <c r="CC116" s="837"/>
      <c r="CD116" s="837"/>
      <c r="CE116" s="837"/>
      <c r="CF116" s="898" t="s">
        <v>222</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245360</v>
      </c>
      <c r="DH116" s="800"/>
      <c r="DI116" s="800"/>
      <c r="DJ116" s="800"/>
      <c r="DK116" s="801"/>
      <c r="DL116" s="802">
        <v>159293</v>
      </c>
      <c r="DM116" s="800"/>
      <c r="DN116" s="800"/>
      <c r="DO116" s="800"/>
      <c r="DP116" s="801"/>
      <c r="DQ116" s="802">
        <v>73401</v>
      </c>
      <c r="DR116" s="800"/>
      <c r="DS116" s="800"/>
      <c r="DT116" s="800"/>
      <c r="DU116" s="801"/>
      <c r="DV116" s="847">
        <v>0.1</v>
      </c>
      <c r="DW116" s="848"/>
      <c r="DX116" s="848"/>
      <c r="DY116" s="848"/>
      <c r="DZ116" s="849"/>
    </row>
    <row r="117" spans="1:130" s="226" customFormat="1" ht="26.25" customHeight="1" x14ac:dyDescent="0.15">
      <c r="A117" s="924" t="s">
        <v>176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19181405</v>
      </c>
      <c r="AB117" s="932"/>
      <c r="AC117" s="932"/>
      <c r="AD117" s="932"/>
      <c r="AE117" s="933"/>
      <c r="AF117" s="934">
        <v>18487146</v>
      </c>
      <c r="AG117" s="932"/>
      <c r="AH117" s="932"/>
      <c r="AI117" s="932"/>
      <c r="AJ117" s="933"/>
      <c r="AK117" s="934">
        <v>17437407</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222</v>
      </c>
      <c r="BR117" s="837"/>
      <c r="BS117" s="837"/>
      <c r="BT117" s="837"/>
      <c r="BU117" s="837"/>
      <c r="BV117" s="837" t="s">
        <v>222</v>
      </c>
      <c r="BW117" s="837"/>
      <c r="BX117" s="837"/>
      <c r="BY117" s="837"/>
      <c r="BZ117" s="837"/>
      <c r="CA117" s="837" t="s">
        <v>391</v>
      </c>
      <c r="CB117" s="837"/>
      <c r="CC117" s="837"/>
      <c r="CD117" s="837"/>
      <c r="CE117" s="837"/>
      <c r="CF117" s="898" t="s">
        <v>222</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v>12800</v>
      </c>
      <c r="DH117" s="800"/>
      <c r="DI117" s="800"/>
      <c r="DJ117" s="800"/>
      <c r="DK117" s="801"/>
      <c r="DL117" s="802">
        <v>6400</v>
      </c>
      <c r="DM117" s="800"/>
      <c r="DN117" s="800"/>
      <c r="DO117" s="800"/>
      <c r="DP117" s="801"/>
      <c r="DQ117" s="802" t="s">
        <v>222</v>
      </c>
      <c r="DR117" s="800"/>
      <c r="DS117" s="800"/>
      <c r="DT117" s="800"/>
      <c r="DU117" s="801"/>
      <c r="DV117" s="847" t="s">
        <v>391</v>
      </c>
      <c r="DW117" s="848"/>
      <c r="DX117" s="848"/>
      <c r="DY117" s="848"/>
      <c r="DZ117" s="849"/>
    </row>
    <row r="118" spans="1:130" s="226" customFormat="1" ht="26.25" customHeight="1" x14ac:dyDescent="0.15">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294</v>
      </c>
      <c r="AG118" s="925"/>
      <c r="AH118" s="925"/>
      <c r="AI118" s="925"/>
      <c r="AJ118" s="926"/>
      <c r="AK118" s="927" t="s">
        <v>293</v>
      </c>
      <c r="AL118" s="925"/>
      <c r="AM118" s="925"/>
      <c r="AN118" s="925"/>
      <c r="AO118" s="926"/>
      <c r="AP118" s="928" t="s">
        <v>421</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391</v>
      </c>
      <c r="BR118" s="868"/>
      <c r="BS118" s="868"/>
      <c r="BT118" s="868"/>
      <c r="BU118" s="868"/>
      <c r="BV118" s="868" t="s">
        <v>391</v>
      </c>
      <c r="BW118" s="868"/>
      <c r="BX118" s="868"/>
      <c r="BY118" s="868"/>
      <c r="BZ118" s="868"/>
      <c r="CA118" s="868" t="s">
        <v>391</v>
      </c>
      <c r="CB118" s="868"/>
      <c r="CC118" s="868"/>
      <c r="CD118" s="868"/>
      <c r="CE118" s="868"/>
      <c r="CF118" s="898" t="s">
        <v>391</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222</v>
      </c>
      <c r="DH118" s="800"/>
      <c r="DI118" s="800"/>
      <c r="DJ118" s="800"/>
      <c r="DK118" s="801"/>
      <c r="DL118" s="802" t="s">
        <v>391</v>
      </c>
      <c r="DM118" s="800"/>
      <c r="DN118" s="800"/>
      <c r="DO118" s="800"/>
      <c r="DP118" s="801"/>
      <c r="DQ118" s="802" t="s">
        <v>222</v>
      </c>
      <c r="DR118" s="800"/>
      <c r="DS118" s="800"/>
      <c r="DT118" s="800"/>
      <c r="DU118" s="801"/>
      <c r="DV118" s="847" t="s">
        <v>391</v>
      </c>
      <c r="DW118" s="848"/>
      <c r="DX118" s="848"/>
      <c r="DY118" s="848"/>
      <c r="DZ118" s="849"/>
    </row>
    <row r="119" spans="1:130" s="226" customFormat="1" ht="26.25" customHeight="1" x14ac:dyDescent="0.15">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38449</v>
      </c>
      <c r="AB119" s="918"/>
      <c r="AC119" s="918"/>
      <c r="AD119" s="918"/>
      <c r="AE119" s="919"/>
      <c r="AF119" s="920">
        <v>38449</v>
      </c>
      <c r="AG119" s="918"/>
      <c r="AH119" s="918"/>
      <c r="AI119" s="918"/>
      <c r="AJ119" s="919"/>
      <c r="AK119" s="920">
        <v>38449</v>
      </c>
      <c r="AL119" s="918"/>
      <c r="AM119" s="918"/>
      <c r="AN119" s="918"/>
      <c r="AO119" s="919"/>
      <c r="AP119" s="921">
        <v>0.1</v>
      </c>
      <c r="AQ119" s="922"/>
      <c r="AR119" s="922"/>
      <c r="AS119" s="922"/>
      <c r="AT119" s="923"/>
      <c r="AU119" s="961"/>
      <c r="AV119" s="962"/>
      <c r="AW119" s="962"/>
      <c r="AX119" s="962"/>
      <c r="AY119" s="962"/>
      <c r="AZ119" s="257" t="s">
        <v>176</v>
      </c>
      <c r="BA119" s="257"/>
      <c r="BB119" s="257"/>
      <c r="BC119" s="257"/>
      <c r="BD119" s="257"/>
      <c r="BE119" s="257"/>
      <c r="BF119" s="257"/>
      <c r="BG119" s="257"/>
      <c r="BH119" s="257"/>
      <c r="BI119" s="257"/>
      <c r="BJ119" s="257"/>
      <c r="BK119" s="257"/>
      <c r="BL119" s="257"/>
      <c r="BM119" s="257"/>
      <c r="BN119" s="257"/>
      <c r="BO119" s="900" t="s">
        <v>452</v>
      </c>
      <c r="BP119" s="901"/>
      <c r="BQ119" s="905">
        <v>201850204</v>
      </c>
      <c r="BR119" s="868"/>
      <c r="BS119" s="868"/>
      <c r="BT119" s="868"/>
      <c r="BU119" s="868"/>
      <c r="BV119" s="868">
        <v>194393993</v>
      </c>
      <c r="BW119" s="868"/>
      <c r="BX119" s="868"/>
      <c r="BY119" s="868"/>
      <c r="BZ119" s="868"/>
      <c r="CA119" s="868">
        <v>192614507</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104117</v>
      </c>
      <c r="DH119" s="783"/>
      <c r="DI119" s="783"/>
      <c r="DJ119" s="783"/>
      <c r="DK119" s="784"/>
      <c r="DL119" s="785">
        <v>119131</v>
      </c>
      <c r="DM119" s="783"/>
      <c r="DN119" s="783"/>
      <c r="DO119" s="783"/>
      <c r="DP119" s="784"/>
      <c r="DQ119" s="785">
        <v>118747</v>
      </c>
      <c r="DR119" s="783"/>
      <c r="DS119" s="783"/>
      <c r="DT119" s="783"/>
      <c r="DU119" s="784"/>
      <c r="DV119" s="871">
        <v>0.2</v>
      </c>
      <c r="DW119" s="872"/>
      <c r="DX119" s="872"/>
      <c r="DY119" s="872"/>
      <c r="DZ119" s="873"/>
    </row>
    <row r="120" spans="1:130" s="226" customFormat="1" ht="26.25" customHeight="1" x14ac:dyDescent="0.15">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391</v>
      </c>
      <c r="AB120" s="800"/>
      <c r="AC120" s="800"/>
      <c r="AD120" s="800"/>
      <c r="AE120" s="801"/>
      <c r="AF120" s="802" t="s">
        <v>391</v>
      </c>
      <c r="AG120" s="800"/>
      <c r="AH120" s="800"/>
      <c r="AI120" s="800"/>
      <c r="AJ120" s="801"/>
      <c r="AK120" s="802" t="s">
        <v>391</v>
      </c>
      <c r="AL120" s="800"/>
      <c r="AM120" s="800"/>
      <c r="AN120" s="800"/>
      <c r="AO120" s="801"/>
      <c r="AP120" s="847" t="s">
        <v>391</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19739152</v>
      </c>
      <c r="BR120" s="865"/>
      <c r="BS120" s="865"/>
      <c r="BT120" s="865"/>
      <c r="BU120" s="865"/>
      <c r="BV120" s="865">
        <v>17906371</v>
      </c>
      <c r="BW120" s="865"/>
      <c r="BX120" s="865"/>
      <c r="BY120" s="865"/>
      <c r="BZ120" s="865"/>
      <c r="CA120" s="865">
        <v>15054744</v>
      </c>
      <c r="CB120" s="865"/>
      <c r="CC120" s="865"/>
      <c r="CD120" s="865"/>
      <c r="CE120" s="865"/>
      <c r="CF120" s="889">
        <v>26</v>
      </c>
      <c r="CG120" s="890"/>
      <c r="CH120" s="890"/>
      <c r="CI120" s="890"/>
      <c r="CJ120" s="890"/>
      <c r="CK120" s="891" t="s">
        <v>456</v>
      </c>
      <c r="CL120" s="875"/>
      <c r="CM120" s="875"/>
      <c r="CN120" s="875"/>
      <c r="CO120" s="876"/>
      <c r="CP120" s="895" t="s">
        <v>457</v>
      </c>
      <c r="CQ120" s="896"/>
      <c r="CR120" s="896"/>
      <c r="CS120" s="896"/>
      <c r="CT120" s="896"/>
      <c r="CU120" s="896"/>
      <c r="CV120" s="896"/>
      <c r="CW120" s="896"/>
      <c r="CX120" s="896"/>
      <c r="CY120" s="896"/>
      <c r="CZ120" s="896"/>
      <c r="DA120" s="896"/>
      <c r="DB120" s="896"/>
      <c r="DC120" s="896"/>
      <c r="DD120" s="896"/>
      <c r="DE120" s="896"/>
      <c r="DF120" s="897"/>
      <c r="DG120" s="884">
        <v>29971889</v>
      </c>
      <c r="DH120" s="865"/>
      <c r="DI120" s="865"/>
      <c r="DJ120" s="865"/>
      <c r="DK120" s="865"/>
      <c r="DL120" s="865">
        <v>23047436</v>
      </c>
      <c r="DM120" s="865"/>
      <c r="DN120" s="865"/>
      <c r="DO120" s="865"/>
      <c r="DP120" s="865"/>
      <c r="DQ120" s="865">
        <v>21562559</v>
      </c>
      <c r="DR120" s="865"/>
      <c r="DS120" s="865"/>
      <c r="DT120" s="865"/>
      <c r="DU120" s="865"/>
      <c r="DV120" s="866">
        <v>37.200000000000003</v>
      </c>
      <c r="DW120" s="866"/>
      <c r="DX120" s="866"/>
      <c r="DY120" s="866"/>
      <c r="DZ120" s="867"/>
    </row>
    <row r="121" spans="1:130" s="226" customFormat="1" ht="26.25" customHeight="1" x14ac:dyDescent="0.15">
      <c r="A121" s="840"/>
      <c r="B121" s="841"/>
      <c r="C121" s="886" t="s">
        <v>458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391</v>
      </c>
      <c r="AB121" s="800"/>
      <c r="AC121" s="800"/>
      <c r="AD121" s="800"/>
      <c r="AE121" s="801"/>
      <c r="AF121" s="802" t="s">
        <v>391</v>
      </c>
      <c r="AG121" s="800"/>
      <c r="AH121" s="800"/>
      <c r="AI121" s="800"/>
      <c r="AJ121" s="801"/>
      <c r="AK121" s="802" t="s">
        <v>391</v>
      </c>
      <c r="AL121" s="800"/>
      <c r="AM121" s="800"/>
      <c r="AN121" s="800"/>
      <c r="AO121" s="801"/>
      <c r="AP121" s="847" t="s">
        <v>391</v>
      </c>
      <c r="AQ121" s="848"/>
      <c r="AR121" s="848"/>
      <c r="AS121" s="848"/>
      <c r="AT121" s="849"/>
      <c r="AU121" s="909"/>
      <c r="AV121" s="910"/>
      <c r="AW121" s="910"/>
      <c r="AX121" s="910"/>
      <c r="AY121" s="911"/>
      <c r="AZ121" s="835" t="s">
        <v>459</v>
      </c>
      <c r="BA121" s="770"/>
      <c r="BB121" s="770"/>
      <c r="BC121" s="770"/>
      <c r="BD121" s="770"/>
      <c r="BE121" s="770"/>
      <c r="BF121" s="770"/>
      <c r="BG121" s="770"/>
      <c r="BH121" s="770"/>
      <c r="BI121" s="770"/>
      <c r="BJ121" s="770"/>
      <c r="BK121" s="770"/>
      <c r="BL121" s="770"/>
      <c r="BM121" s="770"/>
      <c r="BN121" s="770"/>
      <c r="BO121" s="770"/>
      <c r="BP121" s="771"/>
      <c r="BQ121" s="836">
        <v>10871097</v>
      </c>
      <c r="BR121" s="837"/>
      <c r="BS121" s="837"/>
      <c r="BT121" s="837"/>
      <c r="BU121" s="837"/>
      <c r="BV121" s="837">
        <v>9028926</v>
      </c>
      <c r="BW121" s="837"/>
      <c r="BX121" s="837"/>
      <c r="BY121" s="837"/>
      <c r="BZ121" s="837"/>
      <c r="CA121" s="837">
        <v>9104865</v>
      </c>
      <c r="CB121" s="837"/>
      <c r="CC121" s="837"/>
      <c r="CD121" s="837"/>
      <c r="CE121" s="837"/>
      <c r="CF121" s="898">
        <v>15.7</v>
      </c>
      <c r="CG121" s="899"/>
      <c r="CH121" s="899"/>
      <c r="CI121" s="899"/>
      <c r="CJ121" s="899"/>
      <c r="CK121" s="892"/>
      <c r="CL121" s="878"/>
      <c r="CM121" s="878"/>
      <c r="CN121" s="878"/>
      <c r="CO121" s="879"/>
      <c r="CP121" s="858" t="s">
        <v>402</v>
      </c>
      <c r="CQ121" s="859"/>
      <c r="CR121" s="859"/>
      <c r="CS121" s="859"/>
      <c r="CT121" s="859"/>
      <c r="CU121" s="859"/>
      <c r="CV121" s="859"/>
      <c r="CW121" s="859"/>
      <c r="CX121" s="859"/>
      <c r="CY121" s="859"/>
      <c r="CZ121" s="859"/>
      <c r="DA121" s="859"/>
      <c r="DB121" s="859"/>
      <c r="DC121" s="859"/>
      <c r="DD121" s="859"/>
      <c r="DE121" s="859"/>
      <c r="DF121" s="860"/>
      <c r="DG121" s="836">
        <v>1380335</v>
      </c>
      <c r="DH121" s="837"/>
      <c r="DI121" s="837"/>
      <c r="DJ121" s="837"/>
      <c r="DK121" s="837"/>
      <c r="DL121" s="837">
        <v>1525023</v>
      </c>
      <c r="DM121" s="837"/>
      <c r="DN121" s="837"/>
      <c r="DO121" s="837"/>
      <c r="DP121" s="837"/>
      <c r="DQ121" s="837">
        <v>1344153</v>
      </c>
      <c r="DR121" s="837"/>
      <c r="DS121" s="837"/>
      <c r="DT121" s="837"/>
      <c r="DU121" s="837"/>
      <c r="DV121" s="814">
        <v>2.2999999999999998</v>
      </c>
      <c r="DW121" s="814"/>
      <c r="DX121" s="814"/>
      <c r="DY121" s="814"/>
      <c r="DZ121" s="815"/>
    </row>
    <row r="122" spans="1:130" s="226" customFormat="1" ht="26.25" customHeight="1" x14ac:dyDescent="0.15">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391</v>
      </c>
      <c r="AB122" s="800"/>
      <c r="AC122" s="800"/>
      <c r="AD122" s="800"/>
      <c r="AE122" s="801"/>
      <c r="AF122" s="802" t="s">
        <v>391</v>
      </c>
      <c r="AG122" s="800"/>
      <c r="AH122" s="800"/>
      <c r="AI122" s="800"/>
      <c r="AJ122" s="801"/>
      <c r="AK122" s="802" t="s">
        <v>391</v>
      </c>
      <c r="AL122" s="800"/>
      <c r="AM122" s="800"/>
      <c r="AN122" s="800"/>
      <c r="AO122" s="801"/>
      <c r="AP122" s="847" t="s">
        <v>222</v>
      </c>
      <c r="AQ122" s="848"/>
      <c r="AR122" s="848"/>
      <c r="AS122" s="848"/>
      <c r="AT122" s="849"/>
      <c r="AU122" s="909"/>
      <c r="AV122" s="910"/>
      <c r="AW122" s="910"/>
      <c r="AX122" s="910"/>
      <c r="AY122" s="911"/>
      <c r="AZ122" s="902" t="s">
        <v>460</v>
      </c>
      <c r="BA122" s="903"/>
      <c r="BB122" s="903"/>
      <c r="BC122" s="903"/>
      <c r="BD122" s="903"/>
      <c r="BE122" s="903"/>
      <c r="BF122" s="903"/>
      <c r="BG122" s="903"/>
      <c r="BH122" s="903"/>
      <c r="BI122" s="903"/>
      <c r="BJ122" s="903"/>
      <c r="BK122" s="903"/>
      <c r="BL122" s="903"/>
      <c r="BM122" s="903"/>
      <c r="BN122" s="903"/>
      <c r="BO122" s="903"/>
      <c r="BP122" s="904"/>
      <c r="BQ122" s="905">
        <v>137404647</v>
      </c>
      <c r="BR122" s="868"/>
      <c r="BS122" s="868"/>
      <c r="BT122" s="868"/>
      <c r="BU122" s="868"/>
      <c r="BV122" s="868">
        <v>136509652</v>
      </c>
      <c r="BW122" s="868"/>
      <c r="BX122" s="868"/>
      <c r="BY122" s="868"/>
      <c r="BZ122" s="868"/>
      <c r="CA122" s="868">
        <v>133264871</v>
      </c>
      <c r="CB122" s="868"/>
      <c r="CC122" s="868"/>
      <c r="CD122" s="868"/>
      <c r="CE122" s="868"/>
      <c r="CF122" s="869">
        <v>230.2</v>
      </c>
      <c r="CG122" s="870"/>
      <c r="CH122" s="870"/>
      <c r="CI122" s="870"/>
      <c r="CJ122" s="870"/>
      <c r="CK122" s="892"/>
      <c r="CL122" s="878"/>
      <c r="CM122" s="878"/>
      <c r="CN122" s="878"/>
      <c r="CO122" s="879"/>
      <c r="CP122" s="858" t="s">
        <v>398</v>
      </c>
      <c r="CQ122" s="859"/>
      <c r="CR122" s="859"/>
      <c r="CS122" s="859"/>
      <c r="CT122" s="859"/>
      <c r="CU122" s="859"/>
      <c r="CV122" s="859"/>
      <c r="CW122" s="859"/>
      <c r="CX122" s="859"/>
      <c r="CY122" s="859"/>
      <c r="CZ122" s="859"/>
      <c r="DA122" s="859"/>
      <c r="DB122" s="859"/>
      <c r="DC122" s="859"/>
      <c r="DD122" s="859"/>
      <c r="DE122" s="859"/>
      <c r="DF122" s="860"/>
      <c r="DG122" s="836">
        <v>180070</v>
      </c>
      <c r="DH122" s="837"/>
      <c r="DI122" s="837"/>
      <c r="DJ122" s="837"/>
      <c r="DK122" s="837"/>
      <c r="DL122" s="837">
        <v>301478</v>
      </c>
      <c r="DM122" s="837"/>
      <c r="DN122" s="837"/>
      <c r="DO122" s="837"/>
      <c r="DP122" s="837"/>
      <c r="DQ122" s="837">
        <v>321730</v>
      </c>
      <c r="DR122" s="837"/>
      <c r="DS122" s="837"/>
      <c r="DT122" s="837"/>
      <c r="DU122" s="837"/>
      <c r="DV122" s="814">
        <v>0.6</v>
      </c>
      <c r="DW122" s="814"/>
      <c r="DX122" s="814"/>
      <c r="DY122" s="814"/>
      <c r="DZ122" s="815"/>
    </row>
    <row r="123" spans="1:130" s="226" customFormat="1" ht="26.25" customHeight="1" x14ac:dyDescent="0.15">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149209</v>
      </c>
      <c r="AB123" s="800"/>
      <c r="AC123" s="800"/>
      <c r="AD123" s="800"/>
      <c r="AE123" s="801"/>
      <c r="AF123" s="802">
        <v>91384</v>
      </c>
      <c r="AG123" s="800"/>
      <c r="AH123" s="800"/>
      <c r="AI123" s="800"/>
      <c r="AJ123" s="801"/>
      <c r="AK123" s="802">
        <v>89315</v>
      </c>
      <c r="AL123" s="800"/>
      <c r="AM123" s="800"/>
      <c r="AN123" s="800"/>
      <c r="AO123" s="801"/>
      <c r="AP123" s="847">
        <v>0.2</v>
      </c>
      <c r="AQ123" s="848"/>
      <c r="AR123" s="848"/>
      <c r="AS123" s="848"/>
      <c r="AT123" s="849"/>
      <c r="AU123" s="912"/>
      <c r="AV123" s="913"/>
      <c r="AW123" s="913"/>
      <c r="AX123" s="913"/>
      <c r="AY123" s="913"/>
      <c r="AZ123" s="257" t="s">
        <v>176</v>
      </c>
      <c r="BA123" s="257"/>
      <c r="BB123" s="257"/>
      <c r="BC123" s="257"/>
      <c r="BD123" s="257"/>
      <c r="BE123" s="257"/>
      <c r="BF123" s="257"/>
      <c r="BG123" s="257"/>
      <c r="BH123" s="257"/>
      <c r="BI123" s="257"/>
      <c r="BJ123" s="257"/>
      <c r="BK123" s="257"/>
      <c r="BL123" s="257"/>
      <c r="BM123" s="257"/>
      <c r="BN123" s="257"/>
      <c r="BO123" s="900" t="s">
        <v>461</v>
      </c>
      <c r="BP123" s="901"/>
      <c r="BQ123" s="855">
        <v>168014896</v>
      </c>
      <c r="BR123" s="856"/>
      <c r="BS123" s="856"/>
      <c r="BT123" s="856"/>
      <c r="BU123" s="856"/>
      <c r="BV123" s="856">
        <v>163444949</v>
      </c>
      <c r="BW123" s="856"/>
      <c r="BX123" s="856"/>
      <c r="BY123" s="856"/>
      <c r="BZ123" s="856"/>
      <c r="CA123" s="856">
        <v>157424480</v>
      </c>
      <c r="CB123" s="856"/>
      <c r="CC123" s="856"/>
      <c r="CD123" s="856"/>
      <c r="CE123" s="856"/>
      <c r="CF123" s="766"/>
      <c r="CG123" s="767"/>
      <c r="CH123" s="767"/>
      <c r="CI123" s="767"/>
      <c r="CJ123" s="857"/>
      <c r="CK123" s="892"/>
      <c r="CL123" s="878"/>
      <c r="CM123" s="878"/>
      <c r="CN123" s="878"/>
      <c r="CO123" s="879"/>
      <c r="CP123" s="858" t="s">
        <v>396</v>
      </c>
      <c r="CQ123" s="859"/>
      <c r="CR123" s="859"/>
      <c r="CS123" s="859"/>
      <c r="CT123" s="859"/>
      <c r="CU123" s="859"/>
      <c r="CV123" s="859"/>
      <c r="CW123" s="859"/>
      <c r="CX123" s="859"/>
      <c r="CY123" s="859"/>
      <c r="CZ123" s="859"/>
      <c r="DA123" s="859"/>
      <c r="DB123" s="859"/>
      <c r="DC123" s="859"/>
      <c r="DD123" s="859"/>
      <c r="DE123" s="859"/>
      <c r="DF123" s="860"/>
      <c r="DG123" s="799">
        <v>585966</v>
      </c>
      <c r="DH123" s="800"/>
      <c r="DI123" s="800"/>
      <c r="DJ123" s="800"/>
      <c r="DK123" s="801"/>
      <c r="DL123" s="802">
        <v>333081</v>
      </c>
      <c r="DM123" s="800"/>
      <c r="DN123" s="800"/>
      <c r="DO123" s="800"/>
      <c r="DP123" s="801"/>
      <c r="DQ123" s="802">
        <v>273621</v>
      </c>
      <c r="DR123" s="800"/>
      <c r="DS123" s="800"/>
      <c r="DT123" s="800"/>
      <c r="DU123" s="801"/>
      <c r="DV123" s="847">
        <v>0.5</v>
      </c>
      <c r="DW123" s="848"/>
      <c r="DX123" s="848"/>
      <c r="DY123" s="848"/>
      <c r="DZ123" s="849"/>
    </row>
    <row r="124" spans="1:130" s="226" customFormat="1" ht="26.25" customHeight="1" thickBot="1" x14ac:dyDescent="0.2">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v>6625</v>
      </c>
      <c r="AB124" s="800"/>
      <c r="AC124" s="800"/>
      <c r="AD124" s="800"/>
      <c r="AE124" s="801"/>
      <c r="AF124" s="802">
        <v>6528</v>
      </c>
      <c r="AG124" s="800"/>
      <c r="AH124" s="800"/>
      <c r="AI124" s="800"/>
      <c r="AJ124" s="801"/>
      <c r="AK124" s="802">
        <v>6433</v>
      </c>
      <c r="AL124" s="800"/>
      <c r="AM124" s="800"/>
      <c r="AN124" s="800"/>
      <c r="AO124" s="801"/>
      <c r="AP124" s="847">
        <v>0</v>
      </c>
      <c r="AQ124" s="848"/>
      <c r="AR124" s="848"/>
      <c r="AS124" s="848"/>
      <c r="AT124" s="849"/>
      <c r="AU124" s="850" t="s">
        <v>462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56.7</v>
      </c>
      <c r="BR124" s="854"/>
      <c r="BS124" s="854"/>
      <c r="BT124" s="854"/>
      <c r="BU124" s="854"/>
      <c r="BV124" s="854">
        <v>52.6</v>
      </c>
      <c r="BW124" s="854"/>
      <c r="BX124" s="854"/>
      <c r="BY124" s="854"/>
      <c r="BZ124" s="854"/>
      <c r="CA124" s="854">
        <v>60.7</v>
      </c>
      <c r="CB124" s="854"/>
      <c r="CC124" s="854"/>
      <c r="CD124" s="854"/>
      <c r="CE124" s="854"/>
      <c r="CF124" s="744"/>
      <c r="CG124" s="745"/>
      <c r="CH124" s="745"/>
      <c r="CI124" s="745"/>
      <c r="CJ124" s="885"/>
      <c r="CK124" s="893"/>
      <c r="CL124" s="893"/>
      <c r="CM124" s="893"/>
      <c r="CN124" s="893"/>
      <c r="CO124" s="894"/>
      <c r="CP124" s="858" t="s">
        <v>463</v>
      </c>
      <c r="CQ124" s="859"/>
      <c r="CR124" s="859"/>
      <c r="CS124" s="859"/>
      <c r="CT124" s="859"/>
      <c r="CU124" s="859"/>
      <c r="CV124" s="859"/>
      <c r="CW124" s="859"/>
      <c r="CX124" s="859"/>
      <c r="CY124" s="859"/>
      <c r="CZ124" s="859"/>
      <c r="DA124" s="859"/>
      <c r="DB124" s="859"/>
      <c r="DC124" s="859"/>
      <c r="DD124" s="859"/>
      <c r="DE124" s="859"/>
      <c r="DF124" s="860"/>
      <c r="DG124" s="782">
        <v>191824</v>
      </c>
      <c r="DH124" s="783"/>
      <c r="DI124" s="783"/>
      <c r="DJ124" s="783"/>
      <c r="DK124" s="784"/>
      <c r="DL124" s="785">
        <v>172799</v>
      </c>
      <c r="DM124" s="783"/>
      <c r="DN124" s="783"/>
      <c r="DO124" s="783"/>
      <c r="DP124" s="784"/>
      <c r="DQ124" s="785">
        <v>158708</v>
      </c>
      <c r="DR124" s="783"/>
      <c r="DS124" s="783"/>
      <c r="DT124" s="783"/>
      <c r="DU124" s="784"/>
      <c r="DV124" s="871">
        <v>0.3</v>
      </c>
      <c r="DW124" s="872"/>
      <c r="DX124" s="872"/>
      <c r="DY124" s="872"/>
      <c r="DZ124" s="873"/>
    </row>
    <row r="125" spans="1:130" s="226" customFormat="1" ht="26.25" customHeight="1" x14ac:dyDescent="0.15">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391</v>
      </c>
      <c r="AB125" s="800"/>
      <c r="AC125" s="800"/>
      <c r="AD125" s="800"/>
      <c r="AE125" s="801"/>
      <c r="AF125" s="802" t="s">
        <v>391</v>
      </c>
      <c r="AG125" s="800"/>
      <c r="AH125" s="800"/>
      <c r="AI125" s="800"/>
      <c r="AJ125" s="801"/>
      <c r="AK125" s="802" t="s">
        <v>222</v>
      </c>
      <c r="AL125" s="800"/>
      <c r="AM125" s="800"/>
      <c r="AN125" s="800"/>
      <c r="AO125" s="801"/>
      <c r="AP125" s="847" t="s">
        <v>391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222</v>
      </c>
      <c r="DH125" s="865"/>
      <c r="DI125" s="865"/>
      <c r="DJ125" s="865"/>
      <c r="DK125" s="865"/>
      <c r="DL125" s="865" t="s">
        <v>391</v>
      </c>
      <c r="DM125" s="865"/>
      <c r="DN125" s="865"/>
      <c r="DO125" s="865"/>
      <c r="DP125" s="865"/>
      <c r="DQ125" s="865" t="s">
        <v>222</v>
      </c>
      <c r="DR125" s="865"/>
      <c r="DS125" s="865"/>
      <c r="DT125" s="865"/>
      <c r="DU125" s="865"/>
      <c r="DV125" s="866" t="s">
        <v>222</v>
      </c>
      <c r="DW125" s="866"/>
      <c r="DX125" s="866"/>
      <c r="DY125" s="866"/>
      <c r="DZ125" s="867"/>
    </row>
    <row r="126" spans="1:130" s="226" customFormat="1" ht="26.25" customHeight="1" thickBot="1" x14ac:dyDescent="0.2">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78129</v>
      </c>
      <c r="AB126" s="800"/>
      <c r="AC126" s="800"/>
      <c r="AD126" s="800"/>
      <c r="AE126" s="801"/>
      <c r="AF126" s="802">
        <v>50419</v>
      </c>
      <c r="AG126" s="800"/>
      <c r="AH126" s="800"/>
      <c r="AI126" s="800"/>
      <c r="AJ126" s="801"/>
      <c r="AK126" s="802">
        <v>31363</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466</v>
      </c>
      <c r="CQ126" s="770"/>
      <c r="CR126" s="770"/>
      <c r="CS126" s="770"/>
      <c r="CT126" s="770"/>
      <c r="CU126" s="770"/>
      <c r="CV126" s="770"/>
      <c r="CW126" s="770"/>
      <c r="CX126" s="770"/>
      <c r="CY126" s="770"/>
      <c r="CZ126" s="770"/>
      <c r="DA126" s="770"/>
      <c r="DB126" s="770"/>
      <c r="DC126" s="770"/>
      <c r="DD126" s="770"/>
      <c r="DE126" s="770"/>
      <c r="DF126" s="771"/>
      <c r="DG126" s="836" t="s">
        <v>222</v>
      </c>
      <c r="DH126" s="837"/>
      <c r="DI126" s="837"/>
      <c r="DJ126" s="837"/>
      <c r="DK126" s="837"/>
      <c r="DL126" s="837" t="s">
        <v>391</v>
      </c>
      <c r="DM126" s="837"/>
      <c r="DN126" s="837"/>
      <c r="DO126" s="837"/>
      <c r="DP126" s="837"/>
      <c r="DQ126" s="837" t="s">
        <v>222</v>
      </c>
      <c r="DR126" s="837"/>
      <c r="DS126" s="837"/>
      <c r="DT126" s="837"/>
      <c r="DU126" s="837"/>
      <c r="DV126" s="814" t="s">
        <v>391</v>
      </c>
      <c r="DW126" s="814"/>
      <c r="DX126" s="814"/>
      <c r="DY126" s="814"/>
      <c r="DZ126" s="815"/>
    </row>
    <row r="127" spans="1:130" s="226" customFormat="1" ht="26.25" customHeight="1" x14ac:dyDescent="0.15">
      <c r="A127" s="842"/>
      <c r="B127" s="843"/>
      <c r="C127" s="861" t="s">
        <v>467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99</v>
      </c>
      <c r="AB127" s="800"/>
      <c r="AC127" s="800"/>
      <c r="AD127" s="800"/>
      <c r="AE127" s="801"/>
      <c r="AF127" s="802">
        <v>58</v>
      </c>
      <c r="AG127" s="800"/>
      <c r="AH127" s="800"/>
      <c r="AI127" s="800"/>
      <c r="AJ127" s="801"/>
      <c r="AK127" s="802">
        <v>39</v>
      </c>
      <c r="AL127" s="800"/>
      <c r="AM127" s="800"/>
      <c r="AN127" s="800"/>
      <c r="AO127" s="801"/>
      <c r="AP127" s="847">
        <v>0</v>
      </c>
      <c r="AQ127" s="848"/>
      <c r="AR127" s="848"/>
      <c r="AS127" s="848"/>
      <c r="AT127" s="849"/>
      <c r="AU127" s="262"/>
      <c r="AV127" s="262"/>
      <c r="AW127" s="262"/>
      <c r="AX127" s="864" t="s">
        <v>468</v>
      </c>
      <c r="AY127" s="832"/>
      <c r="AZ127" s="832"/>
      <c r="BA127" s="832"/>
      <c r="BB127" s="832"/>
      <c r="BC127" s="832"/>
      <c r="BD127" s="832"/>
      <c r="BE127" s="833"/>
      <c r="BF127" s="831" t="s">
        <v>469</v>
      </c>
      <c r="BG127" s="832"/>
      <c r="BH127" s="832"/>
      <c r="BI127" s="832"/>
      <c r="BJ127" s="832"/>
      <c r="BK127" s="832"/>
      <c r="BL127" s="833"/>
      <c r="BM127" s="831" t="s">
        <v>470</v>
      </c>
      <c r="BN127" s="832"/>
      <c r="BO127" s="832"/>
      <c r="BP127" s="832"/>
      <c r="BQ127" s="832"/>
      <c r="BR127" s="832"/>
      <c r="BS127" s="833"/>
      <c r="BT127" s="831" t="s">
        <v>471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472</v>
      </c>
      <c r="CQ127" s="770"/>
      <c r="CR127" s="770"/>
      <c r="CS127" s="770"/>
      <c r="CT127" s="770"/>
      <c r="CU127" s="770"/>
      <c r="CV127" s="770"/>
      <c r="CW127" s="770"/>
      <c r="CX127" s="770"/>
      <c r="CY127" s="770"/>
      <c r="CZ127" s="770"/>
      <c r="DA127" s="770"/>
      <c r="DB127" s="770"/>
      <c r="DC127" s="770"/>
      <c r="DD127" s="770"/>
      <c r="DE127" s="770"/>
      <c r="DF127" s="771"/>
      <c r="DG127" s="836" t="s">
        <v>391</v>
      </c>
      <c r="DH127" s="837"/>
      <c r="DI127" s="837"/>
      <c r="DJ127" s="837"/>
      <c r="DK127" s="837"/>
      <c r="DL127" s="837" t="s">
        <v>391</v>
      </c>
      <c r="DM127" s="837"/>
      <c r="DN127" s="837"/>
      <c r="DO127" s="837"/>
      <c r="DP127" s="837"/>
      <c r="DQ127" s="837" t="s">
        <v>391</v>
      </c>
      <c r="DR127" s="837"/>
      <c r="DS127" s="837"/>
      <c r="DT127" s="837"/>
      <c r="DU127" s="837"/>
      <c r="DV127" s="814" t="s">
        <v>222</v>
      </c>
      <c r="DW127" s="814"/>
      <c r="DX127" s="814"/>
      <c r="DY127" s="814"/>
      <c r="DZ127" s="815"/>
    </row>
    <row r="128" spans="1:130" s="226" customFormat="1" ht="26.25" customHeight="1" thickBot="1" x14ac:dyDescent="0.2">
      <c r="A128" s="816" t="s">
        <v>473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474</v>
      </c>
      <c r="X128" s="818"/>
      <c r="Y128" s="818"/>
      <c r="Z128" s="819"/>
      <c r="AA128" s="820">
        <v>1072881</v>
      </c>
      <c r="AB128" s="821"/>
      <c r="AC128" s="821"/>
      <c r="AD128" s="821"/>
      <c r="AE128" s="822"/>
      <c r="AF128" s="823">
        <v>1128177</v>
      </c>
      <c r="AG128" s="821"/>
      <c r="AH128" s="821"/>
      <c r="AI128" s="821"/>
      <c r="AJ128" s="822"/>
      <c r="AK128" s="823">
        <v>1118360</v>
      </c>
      <c r="AL128" s="821"/>
      <c r="AM128" s="821"/>
      <c r="AN128" s="821"/>
      <c r="AO128" s="822"/>
      <c r="AP128" s="824"/>
      <c r="AQ128" s="825"/>
      <c r="AR128" s="825"/>
      <c r="AS128" s="825"/>
      <c r="AT128" s="826"/>
      <c r="AU128" s="262"/>
      <c r="AV128" s="262"/>
      <c r="AW128" s="262"/>
      <c r="AX128" s="827" t="s">
        <v>475</v>
      </c>
      <c r="AY128" s="828"/>
      <c r="AZ128" s="828"/>
      <c r="BA128" s="828"/>
      <c r="BB128" s="828"/>
      <c r="BC128" s="828"/>
      <c r="BD128" s="828"/>
      <c r="BE128" s="829"/>
      <c r="BF128" s="806" t="s">
        <v>391</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476</v>
      </c>
      <c r="CQ128" s="748"/>
      <c r="CR128" s="748"/>
      <c r="CS128" s="748"/>
      <c r="CT128" s="748"/>
      <c r="CU128" s="748"/>
      <c r="CV128" s="748"/>
      <c r="CW128" s="748"/>
      <c r="CX128" s="748"/>
      <c r="CY128" s="748"/>
      <c r="CZ128" s="748"/>
      <c r="DA128" s="748"/>
      <c r="DB128" s="748"/>
      <c r="DC128" s="748"/>
      <c r="DD128" s="748"/>
      <c r="DE128" s="748"/>
      <c r="DF128" s="749"/>
      <c r="DG128" s="810">
        <v>70239</v>
      </c>
      <c r="DH128" s="811"/>
      <c r="DI128" s="811"/>
      <c r="DJ128" s="811"/>
      <c r="DK128" s="811"/>
      <c r="DL128" s="811">
        <v>293042</v>
      </c>
      <c r="DM128" s="811"/>
      <c r="DN128" s="811"/>
      <c r="DO128" s="811"/>
      <c r="DP128" s="811"/>
      <c r="DQ128" s="811">
        <v>96124</v>
      </c>
      <c r="DR128" s="811"/>
      <c r="DS128" s="811"/>
      <c r="DT128" s="811"/>
      <c r="DU128" s="811"/>
      <c r="DV128" s="812">
        <v>0.2</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477</v>
      </c>
      <c r="X129" s="797"/>
      <c r="Y129" s="797"/>
      <c r="Z129" s="798"/>
      <c r="AA129" s="799">
        <v>73304069</v>
      </c>
      <c r="AB129" s="800"/>
      <c r="AC129" s="800"/>
      <c r="AD129" s="800"/>
      <c r="AE129" s="801"/>
      <c r="AF129" s="802">
        <v>72386430</v>
      </c>
      <c r="AG129" s="800"/>
      <c r="AH129" s="800"/>
      <c r="AI129" s="800"/>
      <c r="AJ129" s="801"/>
      <c r="AK129" s="802">
        <v>70862140</v>
      </c>
      <c r="AL129" s="800"/>
      <c r="AM129" s="800"/>
      <c r="AN129" s="800"/>
      <c r="AO129" s="801"/>
      <c r="AP129" s="803"/>
      <c r="AQ129" s="804"/>
      <c r="AR129" s="804"/>
      <c r="AS129" s="804"/>
      <c r="AT129" s="805"/>
      <c r="AU129" s="264"/>
      <c r="AV129" s="264"/>
      <c r="AW129" s="264"/>
      <c r="AX129" s="769" t="s">
        <v>478</v>
      </c>
      <c r="AY129" s="770"/>
      <c r="AZ129" s="770"/>
      <c r="BA129" s="770"/>
      <c r="BB129" s="770"/>
      <c r="BC129" s="770"/>
      <c r="BD129" s="770"/>
      <c r="BE129" s="771"/>
      <c r="BF129" s="789" t="s">
        <v>222</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480</v>
      </c>
      <c r="X130" s="797"/>
      <c r="Y130" s="797"/>
      <c r="Z130" s="798"/>
      <c r="AA130" s="799">
        <v>13663119</v>
      </c>
      <c r="AB130" s="800"/>
      <c r="AC130" s="800"/>
      <c r="AD130" s="800"/>
      <c r="AE130" s="801"/>
      <c r="AF130" s="802">
        <v>13555213</v>
      </c>
      <c r="AG130" s="800"/>
      <c r="AH130" s="800"/>
      <c r="AI130" s="800"/>
      <c r="AJ130" s="801"/>
      <c r="AK130" s="802">
        <v>12971204</v>
      </c>
      <c r="AL130" s="800"/>
      <c r="AM130" s="800"/>
      <c r="AN130" s="800"/>
      <c r="AO130" s="801"/>
      <c r="AP130" s="803"/>
      <c r="AQ130" s="804"/>
      <c r="AR130" s="804"/>
      <c r="AS130" s="804"/>
      <c r="AT130" s="805"/>
      <c r="AU130" s="264"/>
      <c r="AV130" s="264"/>
      <c r="AW130" s="264"/>
      <c r="AX130" s="769" t="s">
        <v>481</v>
      </c>
      <c r="AY130" s="770"/>
      <c r="AZ130" s="770"/>
      <c r="BA130" s="770"/>
      <c r="BB130" s="770"/>
      <c r="BC130" s="770"/>
      <c r="BD130" s="770"/>
      <c r="BE130" s="771"/>
      <c r="BF130" s="772">
        <v>6.5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482</v>
      </c>
      <c r="X131" s="780"/>
      <c r="Y131" s="780"/>
      <c r="Z131" s="781"/>
      <c r="AA131" s="782">
        <v>59640950</v>
      </c>
      <c r="AB131" s="783"/>
      <c r="AC131" s="783"/>
      <c r="AD131" s="783"/>
      <c r="AE131" s="784"/>
      <c r="AF131" s="785">
        <v>58831217</v>
      </c>
      <c r="AG131" s="783"/>
      <c r="AH131" s="783"/>
      <c r="AI131" s="783"/>
      <c r="AJ131" s="784"/>
      <c r="AK131" s="785">
        <v>57890936</v>
      </c>
      <c r="AL131" s="783"/>
      <c r="AM131" s="783"/>
      <c r="AN131" s="783"/>
      <c r="AO131" s="784"/>
      <c r="AP131" s="786"/>
      <c r="AQ131" s="787"/>
      <c r="AR131" s="787"/>
      <c r="AS131" s="787"/>
      <c r="AT131" s="788"/>
      <c r="AU131" s="264"/>
      <c r="AV131" s="264"/>
      <c r="AW131" s="264"/>
      <c r="AX131" s="747" t="s">
        <v>483</v>
      </c>
      <c r="AY131" s="748"/>
      <c r="AZ131" s="748"/>
      <c r="BA131" s="748"/>
      <c r="BB131" s="748"/>
      <c r="BC131" s="748"/>
      <c r="BD131" s="748"/>
      <c r="BE131" s="749"/>
      <c r="BF131" s="750">
        <v>60.7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485</v>
      </c>
      <c r="W132" s="760"/>
      <c r="X132" s="760"/>
      <c r="Y132" s="760"/>
      <c r="Z132" s="761"/>
      <c r="AA132" s="762">
        <v>7.4536119899999997</v>
      </c>
      <c r="AB132" s="763"/>
      <c r="AC132" s="763"/>
      <c r="AD132" s="763"/>
      <c r="AE132" s="764"/>
      <c r="AF132" s="765">
        <v>6.4655407560000002</v>
      </c>
      <c r="AG132" s="763"/>
      <c r="AH132" s="763"/>
      <c r="AI132" s="763"/>
      <c r="AJ132" s="764"/>
      <c r="AK132" s="765">
        <v>5.7830175690000001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486</v>
      </c>
      <c r="W133" s="739"/>
      <c r="X133" s="739"/>
      <c r="Y133" s="739"/>
      <c r="Z133" s="740"/>
      <c r="AA133" s="741">
        <v>9.6999999999999993</v>
      </c>
      <c r="AB133" s="742"/>
      <c r="AC133" s="742"/>
      <c r="AD133" s="742"/>
      <c r="AE133" s="743"/>
      <c r="AF133" s="741">
        <v>7.7</v>
      </c>
      <c r="AG133" s="742"/>
      <c r="AH133" s="742"/>
      <c r="AI133" s="742"/>
      <c r="AJ133" s="743"/>
      <c r="AK133" s="741">
        <v>6.5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JBgUkCvzl7nz2mFwMY2oFaHkk+tg5U5OIfuUmGsmBeHt/jVJY9HgX7bS3d/s25M+4YzGcg06F32eMhN/WKTYQ==" saltValue="ic+heH/O6ZF7B+HOlU8L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8" zoomScale="40" zoomScaleNormal="85" zoomScaleSheetLayoutView="4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BFPhFOIrt6anX3FkA4kK6zYA5bmIw6VXcqDAxXwTZsDtP+j7xBi+AbOKy6ZCLQaeDypEgARMIGb//wgIIJXlQ==" saltValue="vmJGnrroStv2LNVm9xzd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XLG7oyBGbQyVodCaHvkvsecS5JulKSczFMJw+W1jYlzMwsoITE2woBaFXBUDpALD9RflP0g0/NFaXBu/CUtVw==" saltValue="8wgZA34geiPb04eMpC4J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495</v>
      </c>
      <c r="AL9" s="1169"/>
      <c r="AM9" s="1169"/>
      <c r="AN9" s="1170"/>
      <c r="AO9" s="292">
        <v>19377227</v>
      </c>
      <c r="AP9" s="292">
        <v>70902</v>
      </c>
      <c r="AQ9" s="293">
        <v>56080</v>
      </c>
      <c r="AR9" s="294">
        <v>26.4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496</v>
      </c>
      <c r="AL10" s="1169"/>
      <c r="AM10" s="1169"/>
      <c r="AN10" s="1170"/>
      <c r="AO10" s="295">
        <v>1272934</v>
      </c>
      <c r="AP10" s="295">
        <v>4658</v>
      </c>
      <c r="AQ10" s="296">
        <v>3754</v>
      </c>
      <c r="AR10" s="297">
        <v>24.1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497</v>
      </c>
      <c r="AL11" s="1169"/>
      <c r="AM11" s="1169"/>
      <c r="AN11" s="1170"/>
      <c r="AO11" s="295">
        <v>148335</v>
      </c>
      <c r="AP11" s="295">
        <v>543</v>
      </c>
      <c r="AQ11" s="296">
        <v>2189</v>
      </c>
      <c r="AR11" s="297">
        <v>-75.2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498</v>
      </c>
      <c r="AL12" s="1169"/>
      <c r="AM12" s="1169"/>
      <c r="AN12" s="1170"/>
      <c r="AO12" s="295">
        <v>58880</v>
      </c>
      <c r="AP12" s="295">
        <v>215</v>
      </c>
      <c r="AQ12" s="296">
        <v>1449</v>
      </c>
      <c r="AR12" s="297">
        <v>-85.2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499</v>
      </c>
      <c r="AL13" s="1169"/>
      <c r="AM13" s="1169"/>
      <c r="AN13" s="1170"/>
      <c r="AO13" s="295" t="s">
        <v>500</v>
      </c>
      <c r="AP13" s="295" t="s">
        <v>500</v>
      </c>
      <c r="AQ13" s="296">
        <v>54</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501</v>
      </c>
      <c r="AL14" s="1169"/>
      <c r="AM14" s="1169"/>
      <c r="AN14" s="1170"/>
      <c r="AO14" s="295">
        <v>433087</v>
      </c>
      <c r="AP14" s="295">
        <v>1585</v>
      </c>
      <c r="AQ14" s="296">
        <v>1875</v>
      </c>
      <c r="AR14" s="297">
        <v>-15.5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502</v>
      </c>
      <c r="AL15" s="1169"/>
      <c r="AM15" s="1169"/>
      <c r="AN15" s="1170"/>
      <c r="AO15" s="295">
        <v>91652</v>
      </c>
      <c r="AP15" s="295">
        <v>335</v>
      </c>
      <c r="AQ15" s="296">
        <v>1160</v>
      </c>
      <c r="AR15" s="297">
        <v>-71.099999999999994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503</v>
      </c>
      <c r="AL16" s="1172"/>
      <c r="AM16" s="1172"/>
      <c r="AN16" s="1173"/>
      <c r="AO16" s="295">
        <v>-1420021</v>
      </c>
      <c r="AP16" s="295">
        <v>-5196</v>
      </c>
      <c r="AQ16" s="296">
        <v>-3977</v>
      </c>
      <c r="AR16" s="297">
        <v>30.7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176</v>
      </c>
      <c r="AL17" s="1172"/>
      <c r="AM17" s="1172"/>
      <c r="AN17" s="1173"/>
      <c r="AO17" s="295">
        <v>19962094</v>
      </c>
      <c r="AP17" s="295">
        <v>73042</v>
      </c>
      <c r="AQ17" s="296">
        <v>62584</v>
      </c>
      <c r="AR17" s="297">
        <v>16.7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508</v>
      </c>
      <c r="AL21" s="1166"/>
      <c r="AM21" s="1166"/>
      <c r="AN21" s="1167"/>
      <c r="AO21" s="307">
        <v>8.2799999999999994</v>
      </c>
      <c r="AP21" s="308">
        <v>6.17</v>
      </c>
      <c r="AQ21" s="309">
        <v>2.11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509</v>
      </c>
      <c r="AL22" s="1166"/>
      <c r="AM22" s="1166"/>
      <c r="AN22" s="1167"/>
      <c r="AO22" s="312">
        <v>96.6</v>
      </c>
      <c r="AP22" s="313">
        <v>100.1</v>
      </c>
      <c r="AQ22" s="314">
        <v>-3.5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514</v>
      </c>
      <c r="AL32" s="1157"/>
      <c r="AM32" s="1157"/>
      <c r="AN32" s="1158"/>
      <c r="AO32" s="322">
        <v>14693593</v>
      </c>
      <c r="AP32" s="322">
        <v>53764</v>
      </c>
      <c r="AQ32" s="323">
        <v>31427</v>
      </c>
      <c r="AR32" s="324">
        <v>71.099999999999994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515</v>
      </c>
      <c r="AL33" s="1157"/>
      <c r="AM33" s="1157"/>
      <c r="AN33" s="1158"/>
      <c r="AO33" s="322" t="s">
        <v>500</v>
      </c>
      <c r="AP33" s="322" t="s">
        <v>500</v>
      </c>
      <c r="AQ33" s="323">
        <v>3</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516</v>
      </c>
      <c r="AL34" s="1157"/>
      <c r="AM34" s="1157"/>
      <c r="AN34" s="1158"/>
      <c r="AO34" s="322" t="s">
        <v>500</v>
      </c>
      <c r="AP34" s="322" t="s">
        <v>500</v>
      </c>
      <c r="AQ34" s="323">
        <v>30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517</v>
      </c>
      <c r="AL35" s="1157"/>
      <c r="AM35" s="1157"/>
      <c r="AN35" s="1158"/>
      <c r="AO35" s="322">
        <v>2576681</v>
      </c>
      <c r="AP35" s="322">
        <v>9428</v>
      </c>
      <c r="AQ35" s="323">
        <v>10730</v>
      </c>
      <c r="AR35" s="324">
        <v>-12.1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518</v>
      </c>
      <c r="AL36" s="1157"/>
      <c r="AM36" s="1157"/>
      <c r="AN36" s="1158"/>
      <c r="AO36" s="322">
        <v>1435</v>
      </c>
      <c r="AP36" s="322">
        <v>5</v>
      </c>
      <c r="AQ36" s="323">
        <v>463</v>
      </c>
      <c r="AR36" s="324">
        <v>-98.9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519</v>
      </c>
      <c r="AL37" s="1157"/>
      <c r="AM37" s="1157"/>
      <c r="AN37" s="1158"/>
      <c r="AO37" s="322">
        <v>165599</v>
      </c>
      <c r="AP37" s="322">
        <v>606</v>
      </c>
      <c r="AQ37" s="323">
        <v>1052</v>
      </c>
      <c r="AR37" s="324">
        <v>-42.4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520</v>
      </c>
      <c r="AL38" s="1160"/>
      <c r="AM38" s="1160"/>
      <c r="AN38" s="1161"/>
      <c r="AO38" s="325">
        <v>99</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521</v>
      </c>
      <c r="AL39" s="1160"/>
      <c r="AM39" s="1160"/>
      <c r="AN39" s="1161"/>
      <c r="AO39" s="322">
        <v>-1118360</v>
      </c>
      <c r="AP39" s="322">
        <v>-4092</v>
      </c>
      <c r="AQ39" s="323">
        <v>-7904</v>
      </c>
      <c r="AR39" s="324">
        <v>-48.2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522</v>
      </c>
      <c r="AL40" s="1157"/>
      <c r="AM40" s="1157"/>
      <c r="AN40" s="1158"/>
      <c r="AO40" s="322">
        <v>-12971204</v>
      </c>
      <c r="AP40" s="322">
        <v>-47462</v>
      </c>
      <c r="AQ40" s="323">
        <v>-27308</v>
      </c>
      <c r="AR40" s="324">
        <v>73.8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288</v>
      </c>
      <c r="AL41" s="1163"/>
      <c r="AM41" s="1163"/>
      <c r="AN41" s="1164"/>
      <c r="AO41" s="322">
        <v>3347843</v>
      </c>
      <c r="AP41" s="322">
        <v>12250</v>
      </c>
      <c r="AQ41" s="323">
        <v>8493</v>
      </c>
      <c r="AR41" s="324">
        <v>44.2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490</v>
      </c>
      <c r="AN49" s="1151" t="s">
        <v>526</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20264475</v>
      </c>
      <c r="AN51" s="344">
        <v>72136</v>
      </c>
      <c r="AO51" s="345">
        <v>30.5</v>
      </c>
      <c r="AP51" s="346">
        <v>41235</v>
      </c>
      <c r="AQ51" s="347">
        <v>5.6</v>
      </c>
      <c r="AR51" s="348">
        <v>24.9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8812244</v>
      </c>
      <c r="AN52" s="352">
        <v>31369</v>
      </c>
      <c r="AO52" s="353">
        <v>30.8</v>
      </c>
      <c r="AP52" s="354">
        <v>22086</v>
      </c>
      <c r="AQ52" s="355">
        <v>4.2</v>
      </c>
      <c r="AR52" s="356">
        <v>26.6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17348946</v>
      </c>
      <c r="AN53" s="344">
        <v>62200</v>
      </c>
      <c r="AO53" s="345">
        <v>-13.8</v>
      </c>
      <c r="AP53" s="346">
        <v>41862</v>
      </c>
      <c r="AQ53" s="347">
        <v>1.5</v>
      </c>
      <c r="AR53" s="348">
        <v>-15.3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8903242</v>
      </c>
      <c r="AN54" s="352">
        <v>31920</v>
      </c>
      <c r="AO54" s="353">
        <v>1.8</v>
      </c>
      <c r="AP54" s="354">
        <v>23710</v>
      </c>
      <c r="AQ54" s="355">
        <v>7.4</v>
      </c>
      <c r="AR54" s="356">
        <v>-5.6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16104114</v>
      </c>
      <c r="AN55" s="344">
        <v>58185</v>
      </c>
      <c r="AO55" s="345">
        <v>-6.5</v>
      </c>
      <c r="AP55" s="346">
        <v>43554</v>
      </c>
      <c r="AQ55" s="347">
        <v>4</v>
      </c>
      <c r="AR55" s="348">
        <v>-10.5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7606264</v>
      </c>
      <c r="AN56" s="352">
        <v>27482</v>
      </c>
      <c r="AO56" s="353">
        <v>-13.9</v>
      </c>
      <c r="AP56" s="354">
        <v>24811</v>
      </c>
      <c r="AQ56" s="355">
        <v>4.5999999999999996</v>
      </c>
      <c r="AR56" s="356">
        <v>-18.5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16154289</v>
      </c>
      <c r="AN57" s="344">
        <v>58748</v>
      </c>
      <c r="AO57" s="345">
        <v>1</v>
      </c>
      <c r="AP57" s="346">
        <v>42581</v>
      </c>
      <c r="AQ57" s="347">
        <v>-2.2000000000000002</v>
      </c>
      <c r="AR57" s="348">
        <v>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8103234</v>
      </c>
      <c r="AN58" s="352">
        <v>29469</v>
      </c>
      <c r="AO58" s="353">
        <v>7.2</v>
      </c>
      <c r="AP58" s="354">
        <v>24354</v>
      </c>
      <c r="AQ58" s="355">
        <v>-1.8</v>
      </c>
      <c r="AR58" s="356">
        <v>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17536016</v>
      </c>
      <c r="AN59" s="344">
        <v>64165</v>
      </c>
      <c r="AO59" s="345">
        <v>9.1999999999999993</v>
      </c>
      <c r="AP59" s="346">
        <v>45426</v>
      </c>
      <c r="AQ59" s="347">
        <v>6.7</v>
      </c>
      <c r="AR59" s="348">
        <v>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9644136</v>
      </c>
      <c r="AN60" s="352">
        <v>35288</v>
      </c>
      <c r="AO60" s="353">
        <v>19.7</v>
      </c>
      <c r="AP60" s="354">
        <v>24508</v>
      </c>
      <c r="AQ60" s="355">
        <v>0.6</v>
      </c>
      <c r="AR60" s="356">
        <v>19.100000000000001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17481568</v>
      </c>
      <c r="AN61" s="359">
        <v>63087</v>
      </c>
      <c r="AO61" s="360">
        <v>4.0999999999999996</v>
      </c>
      <c r="AP61" s="361">
        <v>42932</v>
      </c>
      <c r="AQ61" s="362">
        <v>3.1</v>
      </c>
      <c r="AR61" s="348">
        <v>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8613824</v>
      </c>
      <c r="AN62" s="352">
        <v>31106</v>
      </c>
      <c r="AO62" s="353">
        <v>9.1</v>
      </c>
      <c r="AP62" s="354">
        <v>23894</v>
      </c>
      <c r="AQ62" s="355">
        <v>3</v>
      </c>
      <c r="AR62" s="356">
        <v>6.1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QBJQJJ2C+ttMqUKklIhsh2OUSrCKM5d2oZZVn9HKzblX44Lvjxn8fnm3xpLlirB0JgsQibBPToy/lBmQDZBBQ==" saltValue="YUa5i6iXFJZjz7ieO6HI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P6EDm0g9XBsna0/gonBsYrSBPHzRshfLZbfHIhlj7+aFKBQI8Bhu8bQ6dMz/KUv1Qpaln8/c4EBLQDjWAAJmQ==" saltValue="sh3pyFCiLUKNZnmUsOKg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LUhECigCEVI+b+rq9WH8DQ+MZ6dPkSywKJLOLF5K76Ti5SQlLqq/Vdu0LHgUaRr/I8m6UqWVyr8scsheQWjQ==" saltValue="u8KgoKjMkPmYbxqolkyO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74" t="s">
        <v>3</v>
      </c>
      <c r="D47" s="1174"/>
      <c r="E47" s="1175"/>
      <c r="F47" s="11">
        <v>12.29</v>
      </c>
      <c r="G47" s="12">
        <v>12.19</v>
      </c>
      <c r="H47" s="12">
        <v>12.11</v>
      </c>
      <c r="I47" s="12">
        <v>9.85</v>
      </c>
      <c r="J47" s="13">
        <v>5.5</v>
      </c>
    </row>
    <row r="48" spans="2:10" ht="57.75" customHeight="1" x14ac:dyDescent="0.15">
      <c r="B48" s="14"/>
      <c r="C48" s="1176" t="s">
        <v>4</v>
      </c>
      <c r="D48" s="1176"/>
      <c r="E48" s="1177"/>
      <c r="F48" s="15">
        <v>3.76</v>
      </c>
      <c r="G48" s="16">
        <v>3.39</v>
      </c>
      <c r="H48" s="16">
        <v>4.2</v>
      </c>
      <c r="I48" s="16">
        <v>2.0299999999999998</v>
      </c>
      <c r="J48" s="17">
        <v>0.56999999999999995</v>
      </c>
    </row>
    <row r="49" spans="2:10" ht="57.75" customHeight="1" thickBot="1" x14ac:dyDescent="0.2">
      <c r="B49" s="18"/>
      <c r="C49" s="1178" t="s">
        <v>5</v>
      </c>
      <c r="D49" s="1178"/>
      <c r="E49" s="1179"/>
      <c r="F49" s="19" t="s">
        <v>547</v>
      </c>
      <c r="G49" s="20" t="s">
        <v>548</v>
      </c>
      <c r="H49" s="20">
        <v>0.83</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He+HTIuoyCrwpNFCItswYEWKril0oEqPaRWgcZ8CrsqWH71EY0LYeC2cTQgYdBOQSe615LAJ8lUrewampjdCA==" saltValue="Ore0iTh69e+xshd6cPtY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丸田</cp:lastModifiedBy>
  <cp:lastPrinted>2019-03-18T07:28:51Z</cp:lastPrinted>
  <dcterms:modified xsi:type="dcterms:W3CDTF">2020-03-04T05:22:29Z</dcterms:modified>
</cp:coreProperties>
</file>