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58-寺泊水族博物館\100_安藤正利（集約）\140_水族博物館協議会\Ｒ6年度\第２回協議会\議事録\議題\"/>
    </mc:Choice>
  </mc:AlternateContent>
  <bookViews>
    <workbookView xWindow="0" yWindow="0" windowWidth="20115" windowHeight="7425"/>
  </bookViews>
  <sheets>
    <sheet name="Sheet1" sheetId="1" r:id="rId1"/>
  </sheets>
  <definedNames>
    <definedName name="_xlnm.Print_Area" localSheetId="0">Sheet1!$I$1:$R$62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51" i="1"/>
  <c r="D52" i="1" l="1"/>
  <c r="G27" i="1" l="1"/>
  <c r="G28" i="1"/>
  <c r="G29" i="1"/>
  <c r="G30" i="1"/>
  <c r="G31" i="1"/>
  <c r="G32" i="1"/>
  <c r="G33" i="1"/>
  <c r="C35" i="1" l="1"/>
  <c r="C34" i="1"/>
  <c r="C33" i="1"/>
  <c r="C32" i="1"/>
  <c r="C31" i="1"/>
  <c r="C30" i="1"/>
  <c r="C29" i="1"/>
  <c r="C28" i="1"/>
  <c r="C27" i="1"/>
  <c r="C26" i="1"/>
  <c r="C25" i="1"/>
  <c r="C24" i="1"/>
  <c r="E35" i="1"/>
  <c r="E34" i="1"/>
  <c r="E33" i="1"/>
  <c r="E32" i="1"/>
  <c r="E31" i="1"/>
  <c r="E30" i="1"/>
  <c r="E29" i="1"/>
  <c r="E28" i="1"/>
  <c r="E27" i="1"/>
  <c r="E26" i="1"/>
  <c r="E25" i="1"/>
  <c r="E24" i="1"/>
  <c r="G26" i="1" l="1"/>
  <c r="G25" i="1" l="1"/>
  <c r="G24" i="1"/>
  <c r="D43" i="1"/>
  <c r="D44" i="1"/>
  <c r="D45" i="1"/>
  <c r="D46" i="1"/>
  <c r="D47" i="1"/>
  <c r="D48" i="1"/>
  <c r="D49" i="1"/>
  <c r="D50" i="1"/>
  <c r="F36" i="1"/>
  <c r="B36" i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G4" i="1"/>
  <c r="G5" i="1" s="1"/>
  <c r="G6" i="1" s="1"/>
  <c r="G7" i="1" s="1"/>
  <c r="G8" i="1" s="1"/>
  <c r="G9" i="1" s="1"/>
  <c r="G10" i="1" s="1"/>
  <c r="G11" i="1" s="1"/>
  <c r="G12" i="1" s="1"/>
  <c r="G13" i="1" s="1"/>
  <c r="F16" i="1"/>
  <c r="D16" i="1"/>
  <c r="B16" i="1"/>
  <c r="E17" i="1" l="1"/>
  <c r="G17" i="1"/>
  <c r="C17" i="1"/>
  <c r="E37" i="1"/>
  <c r="G37" i="1"/>
  <c r="C37" i="1"/>
</calcChain>
</file>

<file path=xl/sharedStrings.xml><?xml version="1.0" encoding="utf-8"?>
<sst xmlns="http://schemas.openxmlformats.org/spreadsheetml/2006/main" count="62" uniqueCount="36">
  <si>
    <t>R2</t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</si>
  <si>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</si>
  <si>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</si>
  <si>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</si>
  <si>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</si>
  <si>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</si>
  <si>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</si>
  <si>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</si>
  <si>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</si>
  <si>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</si>
  <si>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</si>
  <si>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</si>
  <si>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</si>
  <si>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月計</t>
    <rPh sb="0" eb="2">
      <t>ゲッケイ</t>
    </rPh>
    <phoneticPr fontId="2"/>
  </si>
  <si>
    <t>累計</t>
    <rPh sb="0" eb="2">
      <t>ルイケイ</t>
    </rPh>
    <phoneticPr fontId="2"/>
  </si>
  <si>
    <t>R3</t>
  </si>
  <si>
    <t>計</t>
    <rPh sb="0" eb="1">
      <t>ケイ</t>
    </rPh>
    <phoneticPr fontId="2"/>
  </si>
  <si>
    <t>観覧者数</t>
    <rPh sb="0" eb="4">
      <t>カンランシャスウ</t>
    </rPh>
    <phoneticPr fontId="2"/>
  </si>
  <si>
    <t>H27</t>
  </si>
  <si>
    <t>H28</t>
  </si>
  <si>
    <t>H29</t>
  </si>
  <si>
    <t>H30</t>
  </si>
  <si>
    <t>観覧料収入</t>
    <rPh sb="0" eb="3">
      <t>カンランリョウ</t>
    </rPh>
    <rPh sb="3" eb="5">
      <t>シュウニュウ</t>
    </rPh>
    <phoneticPr fontId="2"/>
  </si>
  <si>
    <t>有料</t>
    <rPh sb="0" eb="2">
      <t>ユウリョウ</t>
    </rPh>
    <phoneticPr fontId="2"/>
  </si>
  <si>
    <t>無料</t>
    <rPh sb="0" eb="2">
      <t>ムリョウ</t>
    </rPh>
    <phoneticPr fontId="2"/>
  </si>
  <si>
    <t>観覧者計</t>
    <rPh sb="0" eb="2">
      <t>カンラン</t>
    </rPh>
    <rPh sb="2" eb="3">
      <t>シャ</t>
    </rPh>
    <rPh sb="3" eb="4">
      <t>ケイ</t>
    </rPh>
    <phoneticPr fontId="2"/>
  </si>
  <si>
    <t>過去10年の推移</t>
    <rPh sb="0" eb="2">
      <t>カコ</t>
    </rPh>
    <rPh sb="4" eb="5">
      <t>ネン</t>
    </rPh>
    <rPh sb="6" eb="8">
      <t>スイイ</t>
    </rPh>
    <phoneticPr fontId="2"/>
  </si>
  <si>
    <t>月計</t>
    <rPh sb="0" eb="2">
      <t>ツキケイ</t>
    </rPh>
    <phoneticPr fontId="2"/>
  </si>
  <si>
    <t>観覧者数及び観覧料収入の推移</t>
    <rPh sb="0" eb="4">
      <t>カンランシャスウ</t>
    </rPh>
    <rPh sb="4" eb="5">
      <t>オヨ</t>
    </rPh>
    <rPh sb="6" eb="11">
      <t>カンランリョウシュウニュウ</t>
    </rPh>
    <rPh sb="12" eb="14">
      <t>スイイ</t>
    </rPh>
    <phoneticPr fontId="2"/>
  </si>
  <si>
    <t>R1</t>
  </si>
  <si>
    <t>R4</t>
    <phoneticPr fontId="2"/>
  </si>
  <si>
    <t>R4</t>
  </si>
  <si>
    <t>R5</t>
    <phoneticPr fontId="2"/>
  </si>
  <si>
    <t>R5</t>
    <phoneticPr fontId="2"/>
  </si>
  <si>
    <t>R6
(R7.1末)</t>
    <rPh sb="8" eb="9">
      <t>マツ</t>
    </rPh>
    <phoneticPr fontId="2"/>
  </si>
  <si>
    <t>R6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</si>
</sst>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vertical="center"/>
    </xf>
    <xf numFmtId="38" fontId="6" fillId="0" borderId="0" xfId="0" applyNumberFormat="1" applyFont="1" applyFill="1" applyBorder="1" applyAlignment="1"/>
    <xf numFmtId="0" fontId="6" fillId="0" borderId="0" xfId="0" applyFont="1" applyFill="1" applyBorder="1">
      <alignment vertical="center"/>
    </xf>
    <xf numFmtId="3" fontId="3" fillId="0" borderId="0" xfId="0" applyNumberFormat="1" applyFont="1" applyFill="1" applyBorder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ABAB"/>
      <color rgb="FFFF6D6D"/>
      <color rgb="FFD9D9D9"/>
      <color rgb="FFFF3737"/>
      <color rgb="FFFFFF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月別観覧者数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865896103059409E-2"/>
          <c:y val="0.14812281591370968"/>
          <c:w val="0.9044913686177819"/>
          <c:h val="0.740433259826177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R4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9.3011674389694235E-4"/>
                  <c:y val="1.66406530855835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D5B-4FB7-BB14-BF9B312BEB07}"/>
                </c:ext>
              </c:extLst>
            </c:dLbl>
            <c:dLbl>
              <c:idx val="1"/>
              <c:layout>
                <c:manualLayout>
                  <c:x val="-1.8765565321187802E-3"/>
                  <c:y val="8.54042909225142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D5B-4FB7-BB14-BF9B312BEB07}"/>
                </c:ext>
              </c:extLst>
            </c:dLbl>
            <c:dLbl>
              <c:idx val="2"/>
              <c:layout>
                <c:manualLayout>
                  <c:x val="-1.865278792403374E-3"/>
                  <c:y val="2.00208108648662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D5B-4FB7-BB14-BF9B312BEB07}"/>
                </c:ext>
              </c:extLst>
            </c:dLbl>
            <c:dLbl>
              <c:idx val="3"/>
              <c:layout>
                <c:manualLayout>
                  <c:x val="-9.3898590230540573E-3"/>
                  <c:y val="1.66071662674839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D5B-4FB7-BB14-BF9B312BEB07}"/>
                </c:ext>
              </c:extLst>
            </c:dLbl>
            <c:dLbl>
              <c:idx val="4"/>
              <c:layout>
                <c:manualLayout>
                  <c:x val="-9.8880550781065089E-3"/>
                  <c:y val="1.24466464345959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D5B-4FB7-BB14-BF9B312BEB07}"/>
                </c:ext>
              </c:extLst>
            </c:dLbl>
            <c:dLbl>
              <c:idx val="5"/>
              <c:layout>
                <c:manualLayout>
                  <c:x val="-4.7582798272682473E-4"/>
                  <c:y val="1.66071662674839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D5B-4FB7-BB14-BF9B312BEB07}"/>
                </c:ext>
              </c:extLst>
            </c:dLbl>
            <c:dLbl>
              <c:idx val="6"/>
              <c:layout>
                <c:manualLayout>
                  <c:x val="-3.3924499698440698E-6"/>
                  <c:y val="1.6640518632579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D5B-4FB7-BB14-BF9B312BEB07}"/>
                </c:ext>
              </c:extLst>
            </c:dLbl>
            <c:dLbl>
              <c:idx val="7"/>
              <c:layout>
                <c:manualLayout>
                  <c:x val="-1.3569799879444964E-5"/>
                  <c:y val="2.04978352333723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D5B-4FB7-BB14-BF9B312BEB07}"/>
                </c:ext>
              </c:extLst>
            </c:dLbl>
            <c:dLbl>
              <c:idx val="8"/>
              <c:layout>
                <c:manualLayout>
                  <c:x val="-5.6332369238386026E-3"/>
                  <c:y val="2.0733613339096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D5B-4FB7-BB14-BF9B312BEB07}"/>
                </c:ext>
              </c:extLst>
            </c:dLbl>
            <c:dLbl>
              <c:idx val="9"/>
              <c:layout>
                <c:manualLayout>
                  <c:x val="-4.826128826665129E-4"/>
                  <c:y val="1.2413354022806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D5B-4FB7-BB14-BF9B312BEB07}"/>
                </c:ext>
              </c:extLst>
            </c:dLbl>
            <c:dLbl>
              <c:idx val="10"/>
              <c:layout>
                <c:manualLayout>
                  <c:x val="-4.5553164971518512E-3"/>
                  <c:y val="1.2590380312767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D5B-4FB7-BB14-BF9B312BEB07}"/>
                </c:ext>
              </c:extLst>
            </c:dLbl>
            <c:dLbl>
              <c:idx val="11"/>
              <c:layout>
                <c:manualLayout>
                  <c:x val="1.2464870211764789E-5"/>
                  <c:y val="8.4397832223013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D5B-4FB7-BB14-BF9B312BEB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Sheet1!$B$4:$B$15</c:f>
              <c:numCache>
                <c:formatCode>#,##0</c:formatCode>
                <c:ptCount val="12"/>
                <c:pt idx="0">
                  <c:v>7761</c:v>
                </c:pt>
                <c:pt idx="1">
                  <c:v>12475</c:v>
                </c:pt>
                <c:pt idx="2">
                  <c:v>7251</c:v>
                </c:pt>
                <c:pt idx="3">
                  <c:v>12845</c:v>
                </c:pt>
                <c:pt idx="4">
                  <c:v>19962</c:v>
                </c:pt>
                <c:pt idx="5">
                  <c:v>10521</c:v>
                </c:pt>
                <c:pt idx="6">
                  <c:v>8418</c:v>
                </c:pt>
                <c:pt idx="7">
                  <c:v>6370</c:v>
                </c:pt>
                <c:pt idx="8">
                  <c:v>3757</c:v>
                </c:pt>
                <c:pt idx="9">
                  <c:v>4870</c:v>
                </c:pt>
                <c:pt idx="10">
                  <c:v>6037</c:v>
                </c:pt>
                <c:pt idx="11">
                  <c:v>7952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D5B-4FB7-BB14-BF9B312BEB07}"/>
            </c:ext>
          </c:extLst>
        </c:ser>
        <c:ser>
          <c:idx val="2"/>
          <c:order val="1"/>
          <c:tx>
            <c:strRef>
              <c:f>Sheet1!$D$2</c:f>
              <c:strCache>
                <c:ptCount val="1"/>
                <c:pt idx="0">
                  <c:v>R5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4636106663079804E-4"/>
                  <c:y val="6.12647166448975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D5B-4FB7-BB14-BF9B312BEB07}"/>
                </c:ext>
              </c:extLst>
            </c:dLbl>
            <c:dLbl>
              <c:idx val="1"/>
              <c:layout>
                <c:manualLayout>
                  <c:x val="1.1262010236329487E-2"/>
                  <c:y val="1.66072116463670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8D5B-4FB7-BB14-BF9B312BEB07}"/>
                </c:ext>
              </c:extLst>
            </c:dLbl>
            <c:dLbl>
              <c:idx val="2"/>
              <c:layout>
                <c:manualLayout>
                  <c:x val="-4.7589093772776883E-4"/>
                  <c:y val="5.7080356562914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D5B-4FB7-BB14-BF9B312BEB07}"/>
                </c:ext>
              </c:extLst>
            </c:dLbl>
            <c:dLbl>
              <c:idx val="3"/>
              <c:layout>
                <c:manualLayout>
                  <c:x val="-6.2037585100713731E-4"/>
                  <c:y val="8.21954177813016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8D5B-4FB7-BB14-BF9B312BEB07}"/>
                </c:ext>
              </c:extLst>
            </c:dLbl>
            <c:dLbl>
              <c:idx val="4"/>
              <c:layout>
                <c:manualLayout>
                  <c:x val="-8.8091018482286312E-3"/>
                  <c:y val="8.21951989669167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D5B-4FB7-BB14-BF9B312BEB07}"/>
                </c:ext>
              </c:extLst>
            </c:dLbl>
            <c:dLbl>
              <c:idx val="5"/>
              <c:layout>
                <c:manualLayout>
                  <c:x val="-3.3924499699127536E-6"/>
                  <c:y val="6.2739100958929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8D5B-4FB7-BB14-BF9B312BEB07}"/>
                </c:ext>
              </c:extLst>
            </c:dLbl>
            <c:dLbl>
              <c:idx val="6"/>
              <c:layout>
                <c:manualLayout>
                  <c:x val="0"/>
                  <c:y val="6.2705418372397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D5B-4FB7-BB14-BF9B312BEB07}"/>
                </c:ext>
              </c:extLst>
            </c:dLbl>
            <c:dLbl>
              <c:idx val="7"/>
              <c:layout>
                <c:manualLayout>
                  <c:x val="-3.3924499698440698E-6"/>
                  <c:y val="5.85786410793485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8D5B-4FB7-BB14-BF9B312BEB07}"/>
                </c:ext>
              </c:extLst>
            </c:dLbl>
            <c:dLbl>
              <c:idx val="8"/>
              <c:layout>
                <c:manualLayout>
                  <c:x val="1.6092012683042957E-4"/>
                  <c:y val="8.21954177813016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8D5B-4FB7-BB14-BF9B312BEB07}"/>
                </c:ext>
              </c:extLst>
            </c:dLbl>
            <c:dLbl>
              <c:idx val="9"/>
              <c:layout>
                <c:manualLayout>
                  <c:x val="4.8375567726610967E-4"/>
                  <c:y val="5.85453488424438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8D5B-4FB7-BB14-BF9B312BEB07}"/>
                </c:ext>
              </c:extLst>
            </c:dLbl>
            <c:dLbl>
              <c:idx val="10"/>
              <c:layout>
                <c:manualLayout>
                  <c:x val="-3.4647239039855995E-4"/>
                  <c:y val="1.66405186325794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8D5B-4FB7-BB14-BF9B312BEB07}"/>
                </c:ext>
              </c:extLst>
            </c:dLbl>
            <c:dLbl>
              <c:idx val="11"/>
              <c:layout>
                <c:manualLayout>
                  <c:x val="7.5212136509916474E-3"/>
                  <c:y val="2.08343381842713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8D5B-4FB7-BB14-BF9B312BEB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Sheet1!$D$4:$D$15</c:f>
              <c:numCache>
                <c:formatCode>#,##0</c:formatCode>
                <c:ptCount val="12"/>
                <c:pt idx="0">
                  <c:v>6446</c:v>
                </c:pt>
                <c:pt idx="1">
                  <c:v>11687</c:v>
                </c:pt>
                <c:pt idx="2">
                  <c:v>6852</c:v>
                </c:pt>
                <c:pt idx="3">
                  <c:v>15050</c:v>
                </c:pt>
                <c:pt idx="4">
                  <c:v>21408</c:v>
                </c:pt>
                <c:pt idx="5">
                  <c:v>9468</c:v>
                </c:pt>
                <c:pt idx="6">
                  <c:v>7685</c:v>
                </c:pt>
                <c:pt idx="7">
                  <c:v>6260</c:v>
                </c:pt>
                <c:pt idx="8">
                  <c:v>4493</c:v>
                </c:pt>
                <c:pt idx="9">
                  <c:v>4076</c:v>
                </c:pt>
                <c:pt idx="10">
                  <c:v>8115</c:v>
                </c:pt>
                <c:pt idx="11">
                  <c:v>7379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D5B-4FB7-BB14-BF9B312BEB07}"/>
            </c:ext>
          </c:extLst>
        </c:ser>
        <c:ser>
          <c:idx val="4"/>
          <c:order val="2"/>
          <c:tx>
            <c:strRef>
              <c:f>Sheet1!$F$2</c:f>
              <c:strCache>
                <c:ptCount val="1"/>
                <c:pt idx="0">
                  <c:v>R6</c:v>
                </c:pt>
              </c:strCache>
            </c:strRef>
          </c:tx>
          <c:spPr>
            <a:solidFill>
              <a:srgbClr val="FF6D6D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6639208338285893E-3"/>
                  <c:y val="1.20308793104888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8D5B-4FB7-BB14-BF9B312BEB07}"/>
                </c:ext>
              </c:extLst>
            </c:dLbl>
            <c:dLbl>
              <c:idx val="1"/>
              <c:layout>
                <c:manualLayout>
                  <c:x val="7.046955017696371E-3"/>
                  <c:y val="1.65303606466288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8D5B-4FB7-BB14-BF9B312BEB07}"/>
                </c:ext>
              </c:extLst>
            </c:dLbl>
            <c:dLbl>
              <c:idx val="2"/>
              <c:layout>
                <c:manualLayout>
                  <c:x val="9.221036130465048E-4"/>
                  <c:y val="2.00208108648662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8D5B-4FB7-BB14-BF9B312BEB07}"/>
                </c:ext>
              </c:extLst>
            </c:dLbl>
            <c:dLbl>
              <c:idx val="3"/>
              <c:layout>
                <c:manualLayout>
                  <c:x val="7.5132441984311835E-3"/>
                  <c:y val="1.65734836809519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651-4066-88D2-A28D02405247}"/>
                </c:ext>
              </c:extLst>
            </c:dLbl>
            <c:dLbl>
              <c:idx val="4"/>
              <c:layout>
                <c:manualLayout>
                  <c:x val="-6.8808322717579791E-17"/>
                  <c:y val="2.0800821812626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651-4066-88D2-A28D02405247}"/>
                </c:ext>
              </c:extLst>
            </c:dLbl>
            <c:dLbl>
              <c:idx val="5"/>
              <c:layout>
                <c:manualLayout>
                  <c:x val="1.8732223746530299E-3"/>
                  <c:y val="1.6674201219111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8D5B-4FB7-BB14-BF9B312BEB07}"/>
                </c:ext>
              </c:extLst>
            </c:dLbl>
            <c:dLbl>
              <c:idx val="6"/>
              <c:layout>
                <c:manualLayout>
                  <c:x val="1.8833997245624933E-3"/>
                  <c:y val="2.05652004064365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8D5B-4FB7-BB14-BF9B312BEB07}"/>
                </c:ext>
              </c:extLst>
            </c:dLbl>
            <c:dLbl>
              <c:idx val="7"/>
              <c:layout>
                <c:manualLayout>
                  <c:x val="1.8867921745324061E-3"/>
                  <c:y val="2.04978352333724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8D5B-4FB7-BB14-BF9B312BEB07}"/>
                </c:ext>
              </c:extLst>
            </c:dLbl>
            <c:dLbl>
              <c:idx val="8"/>
              <c:layout>
                <c:manualLayout>
                  <c:x val="7.5064592984914955E-3"/>
                  <c:y val="2.05652004064365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8D5B-4FB7-BB14-BF9B312BEB07}"/>
                </c:ext>
              </c:extLst>
            </c:dLbl>
            <c:dLbl>
              <c:idx val="9"/>
              <c:layout>
                <c:manualLayout>
                  <c:x val="0"/>
                  <c:y val="1.6573483680951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8D5B-4FB7-BB14-BF9B312BEB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ln>
                      <a:noFill/>
                    </a:ln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Sheet1!$F$4:$F$15</c:f>
              <c:numCache>
                <c:formatCode>#,##0</c:formatCode>
                <c:ptCount val="12"/>
                <c:pt idx="0">
                  <c:v>6931</c:v>
                </c:pt>
                <c:pt idx="1">
                  <c:v>9639</c:v>
                </c:pt>
                <c:pt idx="2">
                  <c:v>7321</c:v>
                </c:pt>
                <c:pt idx="3">
                  <c:v>14095</c:v>
                </c:pt>
                <c:pt idx="4">
                  <c:v>23302</c:v>
                </c:pt>
                <c:pt idx="5">
                  <c:v>11041</c:v>
                </c:pt>
                <c:pt idx="6">
                  <c:v>7601</c:v>
                </c:pt>
                <c:pt idx="7">
                  <c:v>6294</c:v>
                </c:pt>
                <c:pt idx="8">
                  <c:v>4009</c:v>
                </c:pt>
                <c:pt idx="9">
                  <c:v>5386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8D5B-4FB7-BB14-BF9B312BE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84519152"/>
        <c:axId val="399207208"/>
      </c:barChart>
      <c:catAx>
        <c:axId val="28451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207208"/>
        <c:crosses val="autoZero"/>
        <c:auto val="1"/>
        <c:lblAlgn val="ctr"/>
        <c:lblOffset val="100"/>
        <c:noMultiLvlLbl val="0"/>
      </c:catAx>
      <c:valAx>
        <c:axId val="399207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4519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9059852702188724"/>
          <c:y val="0.16016632795722172"/>
          <c:w val="6.8908316997940464E-2"/>
          <c:h val="0.24493016820166905"/>
        </c:manualLayout>
      </c:layout>
      <c:overlay val="0"/>
      <c:spPr>
        <a:solidFill>
          <a:sysClr val="window" lastClr="FFFFFF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月別観覧料収入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865896103059409E-2"/>
          <c:y val="0.14812281591370968"/>
          <c:w val="0.9044913686177819"/>
          <c:h val="0.73211293110112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Sheet1!$B$22</c:f>
              <c:strCache>
                <c:ptCount val="1"/>
                <c:pt idx="0">
                  <c:v>R4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9.3352974407396444E-4"/>
                  <c:y val="1.24487444873868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E0A-4A43-AF2B-8BA94965D640}"/>
                </c:ext>
              </c:extLst>
            </c:dLbl>
            <c:dLbl>
              <c:idx val="1"/>
              <c:layout>
                <c:manualLayout>
                  <c:x val="-2.0341295193478728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E0A-4A43-AF2B-8BA94965D640}"/>
                </c:ext>
              </c:extLst>
            </c:dLbl>
            <c:dLbl>
              <c:idx val="2"/>
              <c:layout>
                <c:manualLayout>
                  <c:x val="-9.4826351548380535E-4"/>
                  <c:y val="2.0832563162786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E0A-4A43-AF2B-8BA94965D640}"/>
                </c:ext>
              </c:extLst>
            </c:dLbl>
            <c:dLbl>
              <c:idx val="3"/>
              <c:layout>
                <c:manualLayout>
                  <c:x val="-7.5097875199642309E-3"/>
                  <c:y val="2.080091053673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E0A-4A43-AF2B-8BA94965D640}"/>
                </c:ext>
              </c:extLst>
            </c:dLbl>
            <c:dLbl>
              <c:idx val="4"/>
              <c:layout>
                <c:manualLayout>
                  <c:x val="-9.704914376775297E-3"/>
                  <c:y val="1.6608947885419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E0A-4A43-AF2B-8BA94965D640}"/>
                </c:ext>
              </c:extLst>
            </c:dLbl>
            <c:dLbl>
              <c:idx val="5"/>
              <c:layout>
                <c:manualLayout>
                  <c:x val="-9.4811601765902955E-4"/>
                  <c:y val="2.08008761460137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E0A-4A43-AF2B-8BA94965D640}"/>
                </c:ext>
              </c:extLst>
            </c:dLbl>
            <c:dLbl>
              <c:idx val="6"/>
              <c:layout>
                <c:manualLayout>
                  <c:x val="-1.8800072745927179E-3"/>
                  <c:y val="2.1055032426380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E0A-4A43-AF2B-8BA94965D640}"/>
                </c:ext>
              </c:extLst>
            </c:dLbl>
            <c:dLbl>
              <c:idx val="7"/>
              <c:layout>
                <c:manualLayout>
                  <c:x val="-3.4130001770999354E-6"/>
                  <c:y val="2.1126975906247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E0A-4A43-AF2B-8BA94965D640}"/>
                </c:ext>
              </c:extLst>
            </c:dLbl>
            <c:dLbl>
              <c:idx val="8"/>
              <c:layout>
                <c:manualLayout>
                  <c:x val="-5.6366293738083096E-3"/>
                  <c:y val="2.08008761460137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E0A-4A43-AF2B-8BA94965D640}"/>
                </c:ext>
              </c:extLst>
            </c:dLbl>
            <c:dLbl>
              <c:idx val="9"/>
              <c:layout>
                <c:manualLayout>
                  <c:x val="1.2512355431619131E-3"/>
                  <c:y val="8.48799979657125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E0A-4A43-AF2B-8BA94965D640}"/>
                </c:ext>
              </c:extLst>
            </c:dLbl>
            <c:dLbl>
              <c:idx val="10"/>
              <c:layout>
                <c:manualLayout>
                  <c:x val="-4.389977758803139E-3"/>
                  <c:y val="8.35216950441505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E0A-4A43-AF2B-8BA94965D640}"/>
                </c:ext>
              </c:extLst>
            </c:dLbl>
            <c:dLbl>
              <c:idx val="11"/>
              <c:layout>
                <c:manualLayout>
                  <c:x val="-1.8867955326500108E-3"/>
                  <c:y val="8.43328004058274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E0A-4A43-AF2B-8BA94965D6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Sheet1!$C$24:$C$35</c:f>
              <c:numCache>
                <c:formatCode>#,##0</c:formatCode>
                <c:ptCount val="12"/>
                <c:pt idx="0">
                  <c:v>3988</c:v>
                </c:pt>
                <c:pt idx="1">
                  <c:v>6503</c:v>
                </c:pt>
                <c:pt idx="2">
                  <c:v>3639</c:v>
                </c:pt>
                <c:pt idx="3">
                  <c:v>6473</c:v>
                </c:pt>
                <c:pt idx="4">
                  <c:v>10220</c:v>
                </c:pt>
                <c:pt idx="5">
                  <c:v>5163</c:v>
                </c:pt>
                <c:pt idx="6">
                  <c:v>3992</c:v>
                </c:pt>
                <c:pt idx="7">
                  <c:v>3315</c:v>
                </c:pt>
                <c:pt idx="8">
                  <c:v>1942</c:v>
                </c:pt>
                <c:pt idx="9">
                  <c:v>2205</c:v>
                </c:pt>
                <c:pt idx="10">
                  <c:v>2611</c:v>
                </c:pt>
                <c:pt idx="11">
                  <c:v>4125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E0A-4A43-AF2B-8BA94965D640}"/>
            </c:ext>
          </c:extLst>
        </c:ser>
        <c:ser>
          <c:idx val="2"/>
          <c:order val="1"/>
          <c:tx>
            <c:strRef>
              <c:f>Sheet1!$D$22</c:f>
              <c:strCache>
                <c:ptCount val="1"/>
                <c:pt idx="0">
                  <c:v>R5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5403018190250476E-4"/>
                  <c:y val="6.2512171122195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E0A-4A43-AF2B-8BA94965D640}"/>
                </c:ext>
              </c:extLst>
            </c:dLbl>
            <c:dLbl>
              <c:idx val="1"/>
              <c:layout>
                <c:manualLayout>
                  <c:x val="5.9424784821467845E-3"/>
                  <c:y val="1.6640599677024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3E0A-4A43-AF2B-8BA94965D640}"/>
                </c:ext>
              </c:extLst>
            </c:dLbl>
            <c:dLbl>
              <c:idx val="2"/>
              <c:layout>
                <c:manualLayout>
                  <c:x val="-4.7247793755073801E-4"/>
                  <c:y val="5.8424283468936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E0A-4A43-AF2B-8BA94965D640}"/>
                </c:ext>
              </c:extLst>
            </c:dLbl>
            <c:dLbl>
              <c:idx val="3"/>
              <c:layout>
                <c:manualLayout>
                  <c:x val="0"/>
                  <c:y val="4.23241218525276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E0A-4A43-AF2B-8BA94965D640}"/>
                </c:ext>
              </c:extLst>
            </c:dLbl>
            <c:dLbl>
              <c:idx val="4"/>
              <c:layout>
                <c:manualLayout>
                  <c:x val="-1.0015374823840963E-2"/>
                  <c:y val="4.16900164448957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3E0A-4A43-AF2B-8BA94965D640}"/>
                </c:ext>
              </c:extLst>
            </c:dLbl>
            <c:dLbl>
              <c:idx val="5"/>
              <c:layout>
                <c:manualLayout>
                  <c:x val="1.2466354124885239E-3"/>
                  <c:y val="5.82160265152623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3E0A-4A43-AF2B-8BA94965D640}"/>
                </c:ext>
              </c:extLst>
            </c:dLbl>
            <c:dLbl>
              <c:idx val="6"/>
              <c:layout>
                <c:manualLayout>
                  <c:x val="1.575915733915286E-4"/>
                  <c:y val="5.8582970761303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3E0A-4A43-AF2B-8BA94965D640}"/>
                </c:ext>
              </c:extLst>
            </c:dLbl>
            <c:dLbl>
              <c:idx val="7"/>
              <c:layout>
                <c:manualLayout>
                  <c:x val="-1.8732919232539323E-3"/>
                  <c:y val="6.2512171122195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3E0A-4A43-AF2B-8BA94965D640}"/>
                </c:ext>
              </c:extLst>
            </c:dLbl>
            <c:dLbl>
              <c:idx val="8"/>
              <c:layout>
                <c:manualLayout>
                  <c:x val="6.2635972814104252E-4"/>
                  <c:y val="8.36085683412736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E0A-4A43-AF2B-8BA94965D640}"/>
                </c:ext>
              </c:extLst>
            </c:dLbl>
            <c:dLbl>
              <c:idx val="9"/>
              <c:layout>
                <c:manualLayout>
                  <c:x val="4.7247793755056524E-4"/>
                  <c:y val="5.8392417258096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3E0A-4A43-AF2B-8BA94965D640}"/>
                </c:ext>
              </c:extLst>
            </c:dLbl>
            <c:dLbl>
              <c:idx val="10"/>
              <c:layout>
                <c:manualLayout>
                  <c:x val="1.4143175950991692E-3"/>
                  <c:y val="1.2625135230220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E0A-4A43-AF2B-8BA94965D640}"/>
                </c:ext>
              </c:extLst>
            </c:dLbl>
            <c:dLbl>
              <c:idx val="11"/>
              <c:layout>
                <c:manualLayout>
                  <c:x val="9.413796444811268E-3"/>
                  <c:y val="2.0800910536739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3E0A-4A43-AF2B-8BA94965D6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Sheet1!$E$24:$E$35</c:f>
              <c:numCache>
                <c:formatCode>#,##0</c:formatCode>
                <c:ptCount val="12"/>
                <c:pt idx="0">
                  <c:v>3339</c:v>
                </c:pt>
                <c:pt idx="1">
                  <c:v>5885</c:v>
                </c:pt>
                <c:pt idx="2">
                  <c:v>3230</c:v>
                </c:pt>
                <c:pt idx="3">
                  <c:v>6819</c:v>
                </c:pt>
                <c:pt idx="4">
                  <c:v>10732</c:v>
                </c:pt>
                <c:pt idx="5">
                  <c:v>4419</c:v>
                </c:pt>
                <c:pt idx="6">
                  <c:v>3626</c:v>
                </c:pt>
                <c:pt idx="7">
                  <c:v>3199</c:v>
                </c:pt>
                <c:pt idx="8">
                  <c:v>2347</c:v>
                </c:pt>
                <c:pt idx="9">
                  <c:v>1821</c:v>
                </c:pt>
                <c:pt idx="10">
                  <c:v>3392</c:v>
                </c:pt>
                <c:pt idx="11">
                  <c:v>3792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E0A-4A43-AF2B-8BA94965D640}"/>
            </c:ext>
          </c:extLst>
        </c:ser>
        <c:ser>
          <c:idx val="4"/>
          <c:order val="2"/>
          <c:tx>
            <c:strRef>
              <c:f>Sheet1!$F$22</c:f>
              <c:strCache>
                <c:ptCount val="1"/>
                <c:pt idx="0">
                  <c:v>R6</c:v>
                </c:pt>
              </c:strCache>
            </c:strRef>
          </c:tx>
          <c:spPr>
            <a:solidFill>
              <a:srgbClr val="FF6D6D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2190798877983611E-4"/>
                  <c:y val="1.6704332098705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3E0A-4A43-AF2B-8BA94965D640}"/>
                </c:ext>
              </c:extLst>
            </c:dLbl>
            <c:dLbl>
              <c:idx val="1"/>
              <c:layout>
                <c:manualLayout>
                  <c:x val="6.5781079893524269E-3"/>
                  <c:y val="1.66089478854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3E0A-4A43-AF2B-8BA94965D640}"/>
                </c:ext>
              </c:extLst>
            </c:dLbl>
            <c:dLbl>
              <c:idx val="2"/>
              <c:layout>
                <c:manualLayout>
                  <c:x val="7.8734338865337579E-4"/>
                  <c:y val="1.66723219189657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3E0A-4A43-AF2B-8BA94965D640}"/>
                </c:ext>
              </c:extLst>
            </c:dLbl>
            <c:dLbl>
              <c:idx val="3"/>
              <c:layout>
                <c:manualLayout>
                  <c:x val="7.4985097802487896E-3"/>
                  <c:y val="1.6744567213402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3E0A-4A43-AF2B-8BA94965D640}"/>
                </c:ext>
              </c:extLst>
            </c:dLbl>
            <c:dLbl>
              <c:idx val="4"/>
              <c:layout>
                <c:manualLayout>
                  <c:x val="0"/>
                  <c:y val="2.086425017955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BB3-4396-8C17-2F24E66117E6}"/>
                </c:ext>
              </c:extLst>
            </c:dLbl>
            <c:dLbl>
              <c:idx val="5"/>
              <c:layout>
                <c:manualLayout>
                  <c:x val="0"/>
                  <c:y val="1.24804930875756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3E0A-4A43-AF2B-8BA94965D640}"/>
                </c:ext>
              </c:extLst>
            </c:dLbl>
            <c:dLbl>
              <c:idx val="6"/>
              <c:layout>
                <c:manualLayout>
                  <c:x val="1.8833997245624933E-3"/>
                  <c:y val="2.1150093476699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3E0A-4A43-AF2B-8BA94965D640}"/>
                </c:ext>
              </c:extLst>
            </c:dLbl>
            <c:dLbl>
              <c:idx val="7"/>
              <c:layout>
                <c:manualLayout>
                  <c:x val="3.4130001770308353E-6"/>
                  <c:y val="2.11591639980055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3E0A-4A43-AF2B-8BA94965D640}"/>
                </c:ext>
              </c:extLst>
            </c:dLbl>
            <c:dLbl>
              <c:idx val="8"/>
              <c:layout>
                <c:manualLayout>
                  <c:x val="5.6219532481300094E-3"/>
                  <c:y val="2.06650767895211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3E0A-4A43-AF2B-8BA94965D640}"/>
                </c:ext>
              </c:extLst>
            </c:dLbl>
            <c:dLbl>
              <c:idx val="9"/>
              <c:layout>
                <c:manualLayout>
                  <c:x val="-1.8800072745927179E-3"/>
                  <c:y val="2.08008761460137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3E0A-4A43-AF2B-8BA94965D6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Sheet1!$G$24:$G$35</c:f>
              <c:numCache>
                <c:formatCode>#,##0</c:formatCode>
                <c:ptCount val="12"/>
                <c:pt idx="0">
                  <c:v>3675</c:v>
                </c:pt>
                <c:pt idx="1">
                  <c:v>5005</c:v>
                </c:pt>
                <c:pt idx="2">
                  <c:v>3773</c:v>
                </c:pt>
                <c:pt idx="3">
                  <c:v>6446</c:v>
                </c:pt>
                <c:pt idx="4">
                  <c:v>12039</c:v>
                </c:pt>
                <c:pt idx="5">
                  <c:v>5278</c:v>
                </c:pt>
                <c:pt idx="6">
                  <c:v>3732</c:v>
                </c:pt>
                <c:pt idx="7">
                  <c:v>3262</c:v>
                </c:pt>
                <c:pt idx="8">
                  <c:v>2050</c:v>
                </c:pt>
                <c:pt idx="9">
                  <c:v>2417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E0A-4A43-AF2B-8BA94965D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50142496"/>
        <c:axId val="350139752"/>
      </c:barChart>
      <c:catAx>
        <c:axId val="35014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39752"/>
        <c:crosses val="autoZero"/>
        <c:auto val="1"/>
        <c:lblAlgn val="ctr"/>
        <c:lblOffset val="100"/>
        <c:noMultiLvlLbl val="0"/>
      </c:catAx>
      <c:valAx>
        <c:axId val="35013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4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121546553136054"/>
          <c:y val="0.16432649231974697"/>
          <c:w val="7.0784929296045782E-2"/>
          <c:h val="0.25741066128924478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観覧者数及び観覧料収入の推移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3248182419724E-2"/>
          <c:y val="0.14388836868194113"/>
          <c:w val="0.81182573098481958"/>
          <c:h val="0.74354001191746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Sheet1!$B$42</c:f>
              <c:strCache>
                <c:ptCount val="1"/>
                <c:pt idx="0">
                  <c:v>有料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R1</c:v>
                </c:pt>
                <c:pt idx="5">
                  <c:v>R2</c:v>
                </c:pt>
                <c:pt idx="6">
                  <c:v>R3</c:v>
                </c:pt>
                <c:pt idx="7">
                  <c:v>R4</c:v>
                </c:pt>
                <c:pt idx="8">
                  <c:v>R5</c:v>
                </c:pt>
                <c:pt idx="9">
                  <c:v>R6
(R7.1末)</c:v>
                </c:pt>
              </c:strCache>
            </c:strRef>
          </c:cat>
          <c:val>
            <c:numRef>
              <c:f>Sheet1!$B$43:$B$52</c:f>
              <c:numCache>
                <c:formatCode>#,##0_);[Red]\(#,##0\)</c:formatCode>
                <c:ptCount val="10"/>
                <c:pt idx="0">
                  <c:v>108791</c:v>
                </c:pt>
                <c:pt idx="1">
                  <c:v>104883</c:v>
                </c:pt>
                <c:pt idx="2">
                  <c:v>106476</c:v>
                </c:pt>
                <c:pt idx="3">
                  <c:v>102386</c:v>
                </c:pt>
                <c:pt idx="4">
                  <c:v>102010</c:v>
                </c:pt>
                <c:pt idx="5">
                  <c:v>78125</c:v>
                </c:pt>
                <c:pt idx="6">
                  <c:v>82576</c:v>
                </c:pt>
                <c:pt idx="7">
                  <c:v>101934</c:v>
                </c:pt>
                <c:pt idx="8">
                  <c:v>101016</c:v>
                </c:pt>
                <c:pt idx="9">
                  <c:v>91297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B1B-A4F1-F964B8D74EC8}"/>
            </c:ext>
          </c:extLst>
        </c:ser>
        <c:ser>
          <c:idx val="1"/>
          <c:order val="1"/>
          <c:tx>
            <c:strRef>
              <c:f>Sheet1!$C$42</c:f>
              <c:strCache>
                <c:ptCount val="1"/>
                <c:pt idx="0">
                  <c:v>無料</c:v>
                </c:pt>
              </c:strCache>
            </c:strRef>
          </c:tx>
          <c:spPr>
            <a:solidFill>
              <a:srgbClr val="FFABAB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0340701952820247E-3"/>
                  <c:y val="-3.811472260027856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F1D-49D7-A9BF-8EF7C3A22512}"/>
                </c:ext>
              </c:extLst>
            </c:dLbl>
            <c:dLbl>
              <c:idx val="5"/>
              <c:layout>
                <c:manualLayout>
                  <c:x val="0"/>
                  <c:y val="-1.0783129289978775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F1D-49D7-A9BF-8EF7C3A22512}"/>
                </c:ext>
              </c:extLst>
            </c:dLbl>
            <c:dLbl>
              <c:idx val="6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936-4B1B-A4F1-F964B8D74EC8}"/>
                </c:ext>
              </c:extLst>
            </c:dLbl>
            <c:dLbl>
              <c:idx val="7"/>
              <c:layout>
                <c:manualLayout>
                  <c:x val="0"/>
                  <c:y val="-7.622944520055712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936-4B1B-A4F1-F964B8D74EC8}"/>
                </c:ext>
              </c:extLst>
            </c:dLbl>
            <c:dLbl>
              <c:idx val="8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936-4B1B-A4F1-F964B8D74E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R1</c:v>
                </c:pt>
                <c:pt idx="5">
                  <c:v>R2</c:v>
                </c:pt>
                <c:pt idx="6">
                  <c:v>R3</c:v>
                </c:pt>
                <c:pt idx="7">
                  <c:v>R4</c:v>
                </c:pt>
                <c:pt idx="8">
                  <c:v>R5</c:v>
                </c:pt>
                <c:pt idx="9">
                  <c:v>R6
(R7.1末)</c:v>
                </c:pt>
              </c:strCache>
            </c:strRef>
          </c:cat>
          <c:val>
            <c:numRef>
              <c:f>Sheet1!$C$43:$C$52</c:f>
              <c:numCache>
                <c:formatCode>#,##0_);[Red]\(#,##0\)</c:formatCode>
                <c:ptCount val="10"/>
                <c:pt idx="0">
                  <c:v>6762</c:v>
                </c:pt>
                <c:pt idx="1">
                  <c:v>6289</c:v>
                </c:pt>
                <c:pt idx="2">
                  <c:v>6632</c:v>
                </c:pt>
                <c:pt idx="3">
                  <c:v>9386</c:v>
                </c:pt>
                <c:pt idx="4">
                  <c:v>8577</c:v>
                </c:pt>
                <c:pt idx="5">
                  <c:v>4138</c:v>
                </c:pt>
                <c:pt idx="6">
                  <c:v>4897</c:v>
                </c:pt>
                <c:pt idx="7">
                  <c:v>6285</c:v>
                </c:pt>
                <c:pt idx="8">
                  <c:v>7903</c:v>
                </c:pt>
                <c:pt idx="9">
                  <c:v>4322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936-4B1B-A4F1-F964B8D74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50140536"/>
        <c:axId val="350144456"/>
      </c:barChart>
      <c:lineChart>
        <c:grouping val="standard"/>
        <c:varyColors val="0"/>
        <c:ser>
          <c:idx val="2"/>
          <c:order val="2"/>
          <c:tx>
            <c:strRef>
              <c:f>Sheet1!$E$42</c:f>
              <c:strCache>
                <c:ptCount val="1"/>
                <c:pt idx="0">
                  <c:v>観覧料収入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8760643181367289E-2"/>
                  <c:y val="-3.14453634095582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936-4B1B-A4F1-F964B8D74EC8}"/>
                </c:ext>
              </c:extLst>
            </c:dLbl>
            <c:dLbl>
              <c:idx val="1"/>
              <c:layout>
                <c:manualLayout>
                  <c:x val="-5.0651890453378492E-2"/>
                  <c:y val="-2.6536065817945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936-4B1B-A4F1-F964B8D74EC8}"/>
                </c:ext>
              </c:extLst>
            </c:dLbl>
            <c:dLbl>
              <c:idx val="2"/>
              <c:layout>
                <c:manualLayout>
                  <c:x val="-5.079375254769334E-2"/>
                  <c:y val="-4.6719911707633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936-4B1B-A4F1-F964B8D74EC8}"/>
                </c:ext>
              </c:extLst>
            </c:dLbl>
            <c:dLbl>
              <c:idx val="3"/>
              <c:layout>
                <c:manualLayout>
                  <c:x val="-5.216073331425021E-2"/>
                  <c:y val="-3.8455948977438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936-4B1B-A4F1-F964B8D74EC8}"/>
                </c:ext>
              </c:extLst>
            </c:dLbl>
            <c:dLbl>
              <c:idx val="4"/>
              <c:layout>
                <c:manualLayout>
                  <c:x val="-5.0674594324121351E-2"/>
                  <c:y val="-3.74221132244090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936-4B1B-A4F1-F964B8D74EC8}"/>
                </c:ext>
              </c:extLst>
            </c:dLbl>
            <c:dLbl>
              <c:idx val="5"/>
              <c:layout>
                <c:manualLayout>
                  <c:x val="-5.6305625613524493E-2"/>
                  <c:y val="-2.49481066286006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936-4B1B-A4F1-F964B8D74EC8}"/>
                </c:ext>
              </c:extLst>
            </c:dLbl>
            <c:dLbl>
              <c:idx val="6"/>
              <c:layout>
                <c:manualLayout>
                  <c:x val="-5.7242733446875763E-2"/>
                  <c:y val="-3.742215994290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936-4B1B-A4F1-F964B8D74EC8}"/>
                </c:ext>
              </c:extLst>
            </c:dLbl>
            <c:dLbl>
              <c:idx val="7"/>
              <c:layout>
                <c:manualLayout>
                  <c:x val="-5.7673618948027416E-2"/>
                  <c:y val="-2.6536065817945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936-4B1B-A4F1-F964B8D74EC8}"/>
                </c:ext>
              </c:extLst>
            </c:dLbl>
            <c:dLbl>
              <c:idx val="8"/>
              <c:layout>
                <c:manualLayout>
                  <c:x val="-5.3368341811670945E-2"/>
                  <c:y val="-3.50399984277835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936-4B1B-A4F1-F964B8D74EC8}"/>
                </c:ext>
              </c:extLst>
            </c:dLbl>
            <c:dLbl>
              <c:idx val="9"/>
              <c:layout>
                <c:manualLayout>
                  <c:x val="-5.062666393033087E-2"/>
                  <c:y val="-3.98841317848380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936-4B1B-A4F1-F964B8D74E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R1</c:v>
                </c:pt>
                <c:pt idx="5">
                  <c:v>R2</c:v>
                </c:pt>
                <c:pt idx="6">
                  <c:v>R3</c:v>
                </c:pt>
                <c:pt idx="7">
                  <c:v>R4</c:v>
                </c:pt>
                <c:pt idx="8">
                  <c:v>R5</c:v>
                </c:pt>
                <c:pt idx="9">
                  <c:v>R6
(R7.1末)</c:v>
                </c:pt>
              </c:strCache>
            </c:strRef>
          </c:cat>
          <c:val>
            <c:numRef>
              <c:f>Sheet1!$E$43:$E$52</c:f>
              <c:numCache>
                <c:formatCode>#,##0_);[Red]\(#,##0\)</c:formatCode>
                <c:ptCount val="10"/>
                <c:pt idx="0">
                  <c:v>57732150</c:v>
                </c:pt>
                <c:pt idx="1">
                  <c:v>55213425</c:v>
                </c:pt>
                <c:pt idx="2">
                  <c:v>55866000</c:v>
                </c:pt>
                <c:pt idx="3">
                  <c:v>53881250</c:v>
                </c:pt>
                <c:pt idx="4">
                  <c:v>53736925</c:v>
                </c:pt>
                <c:pt idx="5" formatCode="#,##0">
                  <c:v>42563875</c:v>
                </c:pt>
                <c:pt idx="6" formatCode="#,##0">
                  <c:v>44107575</c:v>
                </c:pt>
                <c:pt idx="7" formatCode="#,##0">
                  <c:v>54176900</c:v>
                </c:pt>
                <c:pt idx="8" formatCode="#,##0">
                  <c:v>52601150</c:v>
                </c:pt>
                <c:pt idx="9" formatCode="#,##0">
                  <c:v>47675325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B936-4B1B-A4F1-F964B8D74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142888"/>
        <c:axId val="350144064"/>
      </c:lineChart>
      <c:catAx>
        <c:axId val="350140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44456"/>
        <c:crosses val="autoZero"/>
        <c:auto val="1"/>
        <c:lblAlgn val="ctr"/>
        <c:lblOffset val="100"/>
        <c:noMultiLvlLbl val="0"/>
      </c:catAx>
      <c:valAx>
        <c:axId val="350144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40536"/>
        <c:crosses val="autoZero"/>
        <c:crossBetween val="between"/>
      </c:valAx>
      <c:valAx>
        <c:axId val="35014406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42888"/>
        <c:crosses val="max"/>
        <c:crossBetween val="between"/>
      </c:valAx>
      <c:catAx>
        <c:axId val="350142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01440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559459500194603"/>
          <c:y val="1.9227067058677164E-2"/>
          <c:w val="0.13061221594813102"/>
          <c:h val="0.21985568076900411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14286</xdr:colOff>
      <xdr:row>2</xdr:row>
      <xdr:rowOff>33337</xdr:rowOff>
    </xdr:from>
    <xdr:to>
      <xdr:col>17</xdr:col>
      <xdr:colOff>609600</xdr:colOff>
      <xdr:row>20</xdr:row>
      <xdr:rowOff>1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14286</xdr:colOff>
      <xdr:row>21</xdr:row>
      <xdr:rowOff>14287</xdr:rowOff>
    </xdr:from>
    <xdr:to>
      <xdr:col>17</xdr:col>
      <xdr:colOff>609600</xdr:colOff>
      <xdr:row>38</xdr:row>
      <xdr:rowOff>152401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14286</xdr:colOff>
      <xdr:row>40</xdr:row>
      <xdr:rowOff>23810</xdr:rowOff>
    </xdr:from>
    <xdr:to>
      <xdr:col>17</xdr:col>
      <xdr:colOff>609600</xdr:colOff>
      <xdr:row>61</xdr:row>
      <xdr:rowOff>57149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333376</xdr:colOff>
      <xdr:row>3</xdr:row>
      <xdr:rowOff>114300</xdr:rowOff>
    </xdr:from>
    <xdr:to>
      <xdr:col>8</xdr:col>
      <xdr:colOff>600076</xdr:colOff>
      <xdr:row>4</xdr:row>
      <xdr:rowOff>161925</xdr:rowOff>
    </xdr:to>
    <xdr:sp macro="" textlink="">
      <xdr:nvSpPr>
        <xdr:cNvPr id="2" name="テキスト ボックス 1"/>
        <xdr:cNvSpPr txBox="1"/>
      </xdr:nvSpPr>
      <xdr:spPr>
        <a:xfrm>
          <a:off x="6562726" y="628650"/>
          <a:ext cx="2667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人</a:t>
          </a:r>
        </a:p>
      </xdr:txBody>
    </xdr:sp>
    <xdr:clientData/>
  </xdr:twoCellAnchor>
  <xdr:twoCellAnchor>
    <xdr:from>
      <xdr:col>8</xdr:col>
      <xdr:colOff>352425</xdr:colOff>
      <xdr:row>42</xdr:row>
      <xdr:rowOff>9525</xdr:rowOff>
    </xdr:from>
    <xdr:to>
      <xdr:col>8</xdr:col>
      <xdr:colOff>581025</xdr:colOff>
      <xdr:row>43</xdr:row>
      <xdr:rowOff>57150</xdr:rowOff>
    </xdr:to>
    <xdr:sp macro="" textlink="">
      <xdr:nvSpPr>
        <xdr:cNvPr id="9" name="テキスト ボックス 8"/>
        <xdr:cNvSpPr txBox="1"/>
      </xdr:nvSpPr>
      <xdr:spPr>
        <a:xfrm>
          <a:off x="6581775" y="7210425"/>
          <a:ext cx="2286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人</a:t>
          </a:r>
        </a:p>
      </xdr:txBody>
    </xdr:sp>
    <xdr:clientData/>
  </xdr:twoCellAnchor>
  <xdr:twoCellAnchor>
    <xdr:from>
      <xdr:col>17</xdr:col>
      <xdr:colOff>371475</xdr:colOff>
      <xdr:row>41</xdr:row>
      <xdr:rowOff>152400</xdr:rowOff>
    </xdr:from>
    <xdr:to>
      <xdr:col>18</xdr:col>
      <xdr:colOff>19050</xdr:colOff>
      <xdr:row>43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12773025" y="7181850"/>
          <a:ext cx="3048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円</a:t>
          </a:r>
        </a:p>
      </xdr:txBody>
    </xdr:sp>
    <xdr:clientData/>
  </xdr:twoCellAnchor>
  <xdr:twoCellAnchor>
    <xdr:from>
      <xdr:col>8</xdr:col>
      <xdr:colOff>295274</xdr:colOff>
      <xdr:row>22</xdr:row>
      <xdr:rowOff>57151</xdr:rowOff>
    </xdr:from>
    <xdr:to>
      <xdr:col>9</xdr:col>
      <xdr:colOff>133350</xdr:colOff>
      <xdr:row>23</xdr:row>
      <xdr:rowOff>95250</xdr:rowOff>
    </xdr:to>
    <xdr:sp macro="" textlink="">
      <xdr:nvSpPr>
        <xdr:cNvPr id="11" name="テキスト ボックス 10"/>
        <xdr:cNvSpPr txBox="1"/>
      </xdr:nvSpPr>
      <xdr:spPr>
        <a:xfrm>
          <a:off x="6524624" y="3829051"/>
          <a:ext cx="523876" cy="2095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view="pageBreakPreview" zoomScale="120" zoomScaleNormal="100" zoomScaleSheetLayoutView="120" workbookViewId="0">
      <selection activeCell="I1" sqref="I1:R1"/>
    </sheetView>
  </sheetViews>
  <sheetFormatPr defaultRowHeight="13.5" x14ac:dyDescent="0.15"/>
  <cols>
    <col min="2" max="7" width="10.625" customWidth="1"/>
    <col min="18" max="18" width="8.625" customWidth="1"/>
  </cols>
  <sheetData>
    <row r="1" spans="1:18" ht="21" customHeight="1" x14ac:dyDescent="0.15">
      <c r="A1" s="2" t="s">
        <v>17</v>
      </c>
      <c r="I1" s="10" t="s">
        <v>28</v>
      </c>
      <c r="J1" s="10"/>
      <c r="K1" s="10"/>
      <c r="L1" s="10"/>
      <c r="M1" s="10"/>
      <c r="N1" s="10"/>
      <c r="O1" s="10"/>
      <c r="P1" s="10"/>
      <c r="Q1" s="10"/>
      <c r="R1" s="10"/>
    </row>
    <row r="2" spans="1:18" ht="6" customHeight="1" x14ac:dyDescent="0.15">
      <c r="B2" t="s">
        <v>30</v>
      </c>
      <c r="D2" t="s">
        <v>32</v>
      </c>
      <c r="F2" t="s">
        <v>35</v>
      </c>
    </row>
    <row r="3" spans="1:18" x14ac:dyDescent="0.15">
      <c r="B3" t="s">
        <v>13</v>
      </c>
      <c r="C3" t="s">
        <v>14</v>
      </c>
      <c r="D3" t="s">
        <v>13</v>
      </c>
      <c r="E3" t="s">
        <v>14</v>
      </c>
      <c r="F3" t="s">
        <v>13</v>
      </c>
      <c r="G3" t="s">
        <v>14</v>
      </c>
    </row>
    <row r="4" spans="1:18" x14ac:dyDescent="0.15">
      <c r="A4" t="s">
        <v>1</v>
      </c>
      <c r="B4" s="1">
        <v>7761</v>
      </c>
      <c r="C4" s="1">
        <f>IF(B5="","",B4)</f>
        <v>7761</v>
      </c>
      <c r="D4" s="1">
        <v>6446</v>
      </c>
      <c r="E4" s="1">
        <f>IF(D5="","",D4)</f>
        <v>6446</v>
      </c>
      <c r="F4" s="1">
        <v>6931</v>
      </c>
      <c r="G4" s="1">
        <f>IF(F5="","",F4)</f>
        <v>6931</v>
      </c>
    </row>
    <row r="5" spans="1:18" x14ac:dyDescent="0.15">
      <c r="A5" t="s">
        <v>2</v>
      </c>
      <c r="B5" s="1">
        <v>12475</v>
      </c>
      <c r="C5" s="1">
        <f>IF(B5="","",B5+C4)</f>
        <v>20236</v>
      </c>
      <c r="D5" s="1">
        <v>11687</v>
      </c>
      <c r="E5" s="1">
        <f>IF(D5="","",D5+E4)</f>
        <v>18133</v>
      </c>
      <c r="F5" s="1">
        <v>9639</v>
      </c>
      <c r="G5" s="1">
        <f>IF(F5="","",F5+G4)</f>
        <v>16570</v>
      </c>
    </row>
    <row r="6" spans="1:18" x14ac:dyDescent="0.15">
      <c r="A6" t="s">
        <v>3</v>
      </c>
      <c r="B6" s="1">
        <v>7251</v>
      </c>
      <c r="C6" s="1">
        <f t="shared" ref="C6:E15" si="0">IF(B6="","",B6+C5)</f>
        <v>27487</v>
      </c>
      <c r="D6" s="1">
        <v>6852</v>
      </c>
      <c r="E6" s="1">
        <f t="shared" si="0"/>
        <v>24985</v>
      </c>
      <c r="F6" s="1">
        <v>7321</v>
      </c>
      <c r="G6" s="1">
        <f>IF(F6="","",F6+G5)</f>
        <v>23891</v>
      </c>
    </row>
    <row r="7" spans="1:18" x14ac:dyDescent="0.15">
      <c r="A7" t="s">
        <v>4</v>
      </c>
      <c r="B7" s="1">
        <v>12845</v>
      </c>
      <c r="C7" s="1">
        <f t="shared" si="0"/>
        <v>40332</v>
      </c>
      <c r="D7" s="1">
        <v>15050</v>
      </c>
      <c r="E7" s="1">
        <f t="shared" si="0"/>
        <v>40035</v>
      </c>
      <c r="F7" s="1">
        <v>14095</v>
      </c>
      <c r="G7" s="1">
        <f t="shared" ref="G7:G13" si="1">IF(F7="","",F7+G6)</f>
        <v>37986</v>
      </c>
    </row>
    <row r="8" spans="1:18" x14ac:dyDescent="0.15">
      <c r="A8" t="s">
        <v>5</v>
      </c>
      <c r="B8" s="1">
        <v>19962</v>
      </c>
      <c r="C8" s="1">
        <f t="shared" si="0"/>
        <v>60294</v>
      </c>
      <c r="D8" s="1">
        <v>21408</v>
      </c>
      <c r="E8" s="1">
        <f t="shared" si="0"/>
        <v>61443</v>
      </c>
      <c r="F8" s="1">
        <v>23302</v>
      </c>
      <c r="G8" s="1">
        <f t="shared" si="1"/>
        <v>61288</v>
      </c>
    </row>
    <row r="9" spans="1:18" x14ac:dyDescent="0.15">
      <c r="A9" t="s">
        <v>6</v>
      </c>
      <c r="B9" s="1">
        <v>10521</v>
      </c>
      <c r="C9" s="1">
        <f t="shared" si="0"/>
        <v>70815</v>
      </c>
      <c r="D9" s="1">
        <v>9468</v>
      </c>
      <c r="E9" s="1">
        <f t="shared" si="0"/>
        <v>70911</v>
      </c>
      <c r="F9" s="1">
        <v>11041</v>
      </c>
      <c r="G9" s="1">
        <f t="shared" si="1"/>
        <v>72329</v>
      </c>
    </row>
    <row r="10" spans="1:18" x14ac:dyDescent="0.15">
      <c r="A10" t="s">
        <v>7</v>
      </c>
      <c r="B10" s="1">
        <v>8418</v>
      </c>
      <c r="C10" s="1">
        <f t="shared" si="0"/>
        <v>79233</v>
      </c>
      <c r="D10" s="1">
        <v>7685</v>
      </c>
      <c r="E10" s="1">
        <f t="shared" si="0"/>
        <v>78596</v>
      </c>
      <c r="F10" s="1">
        <v>7601</v>
      </c>
      <c r="G10" s="1">
        <f t="shared" si="1"/>
        <v>79930</v>
      </c>
    </row>
    <row r="11" spans="1:18" x14ac:dyDescent="0.15">
      <c r="A11" t="s">
        <v>8</v>
      </c>
      <c r="B11" s="1">
        <v>6370</v>
      </c>
      <c r="C11" s="1">
        <f t="shared" si="0"/>
        <v>85603</v>
      </c>
      <c r="D11" s="1">
        <v>6260</v>
      </c>
      <c r="E11" s="1">
        <f t="shared" si="0"/>
        <v>84856</v>
      </c>
      <c r="F11" s="1">
        <v>6294</v>
      </c>
      <c r="G11" s="1">
        <f t="shared" si="1"/>
        <v>86224</v>
      </c>
    </row>
    <row r="12" spans="1:18" x14ac:dyDescent="0.15">
      <c r="A12" t="s">
        <v>9</v>
      </c>
      <c r="B12" s="1">
        <v>3757</v>
      </c>
      <c r="C12" s="1">
        <f t="shared" si="0"/>
        <v>89360</v>
      </c>
      <c r="D12" s="1">
        <v>4493</v>
      </c>
      <c r="E12" s="1">
        <f t="shared" si="0"/>
        <v>89349</v>
      </c>
      <c r="F12" s="1">
        <v>4009</v>
      </c>
      <c r="G12" s="1">
        <f t="shared" si="1"/>
        <v>90233</v>
      </c>
    </row>
    <row r="13" spans="1:18" x14ac:dyDescent="0.15">
      <c r="A13" t="s">
        <v>10</v>
      </c>
      <c r="B13" s="1">
        <v>4870</v>
      </c>
      <c r="C13" s="1">
        <f t="shared" si="0"/>
        <v>94230</v>
      </c>
      <c r="D13" s="1">
        <v>4076</v>
      </c>
      <c r="E13" s="1">
        <f t="shared" si="0"/>
        <v>93425</v>
      </c>
      <c r="F13" s="1">
        <v>5386</v>
      </c>
      <c r="G13" s="1">
        <f t="shared" si="1"/>
        <v>95619</v>
      </c>
    </row>
    <row r="14" spans="1:18" x14ac:dyDescent="0.15">
      <c r="A14" t="s">
        <v>11</v>
      </c>
      <c r="B14" s="1">
        <v>6037</v>
      </c>
      <c r="C14" s="1">
        <f t="shared" si="0"/>
        <v>100267</v>
      </c>
      <c r="D14" s="1">
        <v>8115</v>
      </c>
      <c r="E14" s="1">
        <f t="shared" si="0"/>
        <v>101540</v>
      </c>
      <c r="F14" s="1"/>
      <c r="G14" s="1"/>
    </row>
    <row r="15" spans="1:18" x14ac:dyDescent="0.15">
      <c r="A15" t="s">
        <v>12</v>
      </c>
      <c r="B15" s="1">
        <v>7952</v>
      </c>
      <c r="C15" s="1">
        <f t="shared" si="0"/>
        <v>108219</v>
      </c>
      <c r="D15" s="1">
        <v>7379</v>
      </c>
      <c r="E15" s="1">
        <f t="shared" si="0"/>
        <v>108919</v>
      </c>
      <c r="F15" s="1"/>
      <c r="G15" s="1"/>
    </row>
    <row r="16" spans="1:18" x14ac:dyDescent="0.15">
      <c r="A16" t="s">
        <v>16</v>
      </c>
      <c r="B16" s="1">
        <f>SUM(B4:B15)</f>
        <v>108219</v>
      </c>
      <c r="C16" s="1"/>
      <c r="D16" s="1">
        <f>SUM(D4:D15)</f>
        <v>108919</v>
      </c>
      <c r="E16" s="1"/>
      <c r="F16" s="1">
        <f>SUM(F4:F15)</f>
        <v>95619</v>
      </c>
      <c r="G16" s="1"/>
    </row>
    <row r="17" spans="1:7" x14ac:dyDescent="0.15">
      <c r="B17" s="1"/>
      <c r="C17" s="1" t="str">
        <f>IF(B16=C15,"OK!","要確認")</f>
        <v>OK!</v>
      </c>
      <c r="D17" s="1"/>
      <c r="E17" s="1" t="str">
        <f>IF(D16=E15,"OK!","要確認")</f>
        <v>OK!</v>
      </c>
      <c r="F17" s="1"/>
      <c r="G17" s="1" t="str">
        <f>IF(F16=G15,"OK!","要確認")</f>
        <v>要確認</v>
      </c>
    </row>
    <row r="18" spans="1:7" x14ac:dyDescent="0.15">
      <c r="B18" s="1"/>
      <c r="C18" s="1"/>
      <c r="D18" s="1"/>
      <c r="E18" s="1"/>
      <c r="F18" s="1"/>
      <c r="G18" s="1"/>
    </row>
    <row r="21" spans="1:7" x14ac:dyDescent="0.15">
      <c r="A21" s="2" t="s">
        <v>22</v>
      </c>
    </row>
    <row r="22" spans="1:7" x14ac:dyDescent="0.15">
      <c r="B22" t="s">
        <v>30</v>
      </c>
      <c r="D22" t="s">
        <v>32</v>
      </c>
      <c r="F22" t="s">
        <v>35</v>
      </c>
    </row>
    <row r="23" spans="1:7" x14ac:dyDescent="0.15">
      <c r="B23" t="s">
        <v>13</v>
      </c>
      <c r="C23" t="s">
        <v>27</v>
      </c>
      <c r="D23" t="s">
        <v>13</v>
      </c>
      <c r="E23" t="s">
        <v>27</v>
      </c>
      <c r="F23" t="s">
        <v>13</v>
      </c>
      <c r="G23" t="s">
        <v>27</v>
      </c>
    </row>
    <row r="24" spans="1:7" x14ac:dyDescent="0.15">
      <c r="A24" t="s">
        <v>1</v>
      </c>
      <c r="B24" s="1">
        <v>3988000</v>
      </c>
      <c r="C24" s="1">
        <f t="shared" ref="C24:G35" si="2">ROUND(B24/1000,0)</f>
        <v>3988</v>
      </c>
      <c r="D24" s="1">
        <v>3339175</v>
      </c>
      <c r="E24" s="1">
        <f t="shared" si="2"/>
        <v>3339</v>
      </c>
      <c r="F24" s="1">
        <v>3674850</v>
      </c>
      <c r="G24" s="1">
        <f t="shared" si="2"/>
        <v>3675</v>
      </c>
    </row>
    <row r="25" spans="1:7" x14ac:dyDescent="0.15">
      <c r="A25" t="s">
        <v>2</v>
      </c>
      <c r="B25" s="1">
        <v>6503450</v>
      </c>
      <c r="C25" s="1">
        <f t="shared" si="2"/>
        <v>6503</v>
      </c>
      <c r="D25" s="1">
        <v>5885375</v>
      </c>
      <c r="E25" s="1">
        <f t="shared" si="2"/>
        <v>5885</v>
      </c>
      <c r="F25" s="1">
        <v>5005075</v>
      </c>
      <c r="G25" s="1">
        <f t="shared" si="2"/>
        <v>5005</v>
      </c>
    </row>
    <row r="26" spans="1:7" x14ac:dyDescent="0.15">
      <c r="A26" t="s">
        <v>3</v>
      </c>
      <c r="B26" s="1">
        <v>3639150</v>
      </c>
      <c r="C26" s="1">
        <f t="shared" si="2"/>
        <v>3639</v>
      </c>
      <c r="D26" s="1">
        <v>3229500</v>
      </c>
      <c r="E26" s="1">
        <f t="shared" si="2"/>
        <v>3230</v>
      </c>
      <c r="F26" s="1">
        <v>3772800</v>
      </c>
      <c r="G26" s="1">
        <f t="shared" si="2"/>
        <v>3773</v>
      </c>
    </row>
    <row r="27" spans="1:7" x14ac:dyDescent="0.15">
      <c r="A27" t="s">
        <v>4</v>
      </c>
      <c r="B27" s="1">
        <v>6472800</v>
      </c>
      <c r="C27" s="1">
        <f t="shared" si="2"/>
        <v>6473</v>
      </c>
      <c r="D27" s="1">
        <v>6818825</v>
      </c>
      <c r="E27" s="1">
        <f t="shared" si="2"/>
        <v>6819</v>
      </c>
      <c r="F27" s="1">
        <v>6446400</v>
      </c>
      <c r="G27" s="1">
        <f t="shared" si="2"/>
        <v>6446</v>
      </c>
    </row>
    <row r="28" spans="1:7" x14ac:dyDescent="0.15">
      <c r="A28" t="s">
        <v>5</v>
      </c>
      <c r="B28" s="1">
        <v>10220425</v>
      </c>
      <c r="C28" s="1">
        <f t="shared" si="2"/>
        <v>10220</v>
      </c>
      <c r="D28" s="1">
        <v>10731975</v>
      </c>
      <c r="E28" s="1">
        <f t="shared" si="2"/>
        <v>10732</v>
      </c>
      <c r="F28" s="1">
        <v>12038675</v>
      </c>
      <c r="G28" s="1">
        <f t="shared" si="2"/>
        <v>12039</v>
      </c>
    </row>
    <row r="29" spans="1:7" x14ac:dyDescent="0.15">
      <c r="A29" t="s">
        <v>6</v>
      </c>
      <c r="B29" s="1">
        <v>5162850</v>
      </c>
      <c r="C29" s="1">
        <f t="shared" si="2"/>
        <v>5163</v>
      </c>
      <c r="D29" s="1">
        <v>4419350</v>
      </c>
      <c r="E29" s="1">
        <f t="shared" si="2"/>
        <v>4419</v>
      </c>
      <c r="F29" s="1">
        <v>5277925</v>
      </c>
      <c r="G29" s="1">
        <f t="shared" si="2"/>
        <v>5278</v>
      </c>
    </row>
    <row r="30" spans="1:7" x14ac:dyDescent="0.15">
      <c r="A30" t="s">
        <v>7</v>
      </c>
      <c r="B30" s="1">
        <v>3991925</v>
      </c>
      <c r="C30" s="1">
        <f t="shared" si="2"/>
        <v>3992</v>
      </c>
      <c r="D30" s="1">
        <v>3626250</v>
      </c>
      <c r="E30" s="1">
        <f t="shared" si="2"/>
        <v>3626</v>
      </c>
      <c r="F30" s="1">
        <v>3731700</v>
      </c>
      <c r="G30" s="1">
        <f t="shared" si="2"/>
        <v>3732</v>
      </c>
    </row>
    <row r="31" spans="1:7" x14ac:dyDescent="0.15">
      <c r="A31" t="s">
        <v>8</v>
      </c>
      <c r="B31" s="1">
        <v>3315050</v>
      </c>
      <c r="C31" s="1">
        <f t="shared" si="2"/>
        <v>3315</v>
      </c>
      <c r="D31" s="1">
        <v>3199425</v>
      </c>
      <c r="E31" s="1">
        <f t="shared" si="2"/>
        <v>3199</v>
      </c>
      <c r="F31" s="1">
        <v>3261675</v>
      </c>
      <c r="G31" s="1">
        <f t="shared" si="2"/>
        <v>3262</v>
      </c>
    </row>
    <row r="32" spans="1:7" x14ac:dyDescent="0.15">
      <c r="A32" t="s">
        <v>9</v>
      </c>
      <c r="B32" s="1">
        <v>1942025</v>
      </c>
      <c r="C32" s="1">
        <f t="shared" si="2"/>
        <v>1942</v>
      </c>
      <c r="D32" s="1">
        <v>2346675</v>
      </c>
      <c r="E32" s="1">
        <f t="shared" si="2"/>
        <v>2347</v>
      </c>
      <c r="F32" s="1">
        <v>2049550</v>
      </c>
      <c r="G32" s="1">
        <f t="shared" si="2"/>
        <v>2050</v>
      </c>
    </row>
    <row r="33" spans="1:7" x14ac:dyDescent="0.15">
      <c r="A33" t="s">
        <v>10</v>
      </c>
      <c r="B33" s="1">
        <v>2205025</v>
      </c>
      <c r="C33" s="1">
        <f t="shared" si="2"/>
        <v>2205</v>
      </c>
      <c r="D33" s="1">
        <v>1820875</v>
      </c>
      <c r="E33" s="1">
        <f t="shared" si="2"/>
        <v>1821</v>
      </c>
      <c r="F33" s="1">
        <v>2416675</v>
      </c>
      <c r="G33" s="1">
        <f t="shared" si="2"/>
        <v>2417</v>
      </c>
    </row>
    <row r="34" spans="1:7" x14ac:dyDescent="0.15">
      <c r="A34" t="s">
        <v>11</v>
      </c>
      <c r="B34" s="1">
        <v>2610800</v>
      </c>
      <c r="C34" s="1">
        <f t="shared" si="2"/>
        <v>2611</v>
      </c>
      <c r="D34" s="1">
        <v>3392200</v>
      </c>
      <c r="E34" s="1">
        <f t="shared" si="2"/>
        <v>3392</v>
      </c>
      <c r="F34" s="1"/>
      <c r="G34" s="1"/>
    </row>
    <row r="35" spans="1:7" x14ac:dyDescent="0.15">
      <c r="A35" t="s">
        <v>12</v>
      </c>
      <c r="B35" s="1">
        <v>4125400</v>
      </c>
      <c r="C35" s="1">
        <f t="shared" si="2"/>
        <v>4125</v>
      </c>
      <c r="D35" s="1">
        <v>3791525</v>
      </c>
      <c r="E35" s="1">
        <f t="shared" si="2"/>
        <v>3792</v>
      </c>
      <c r="F35" s="1"/>
      <c r="G35" s="1"/>
    </row>
    <row r="36" spans="1:7" x14ac:dyDescent="0.15">
      <c r="A36" t="s">
        <v>16</v>
      </c>
      <c r="B36" s="1">
        <f>SUM(B24:B35)</f>
        <v>54176900</v>
      </c>
      <c r="C36" s="1"/>
      <c r="D36" s="1">
        <f>SUM(D24:D35)</f>
        <v>52601150</v>
      </c>
      <c r="E36" s="1"/>
      <c r="F36" s="1">
        <f>SUM(F24:F35)</f>
        <v>47675325</v>
      </c>
      <c r="G36" s="1"/>
    </row>
    <row r="37" spans="1:7" x14ac:dyDescent="0.15">
      <c r="B37" s="1"/>
      <c r="C37" s="1" t="str">
        <f>IF(B36=C35,"OK!","要確認")</f>
        <v>要確認</v>
      </c>
      <c r="D37" s="1"/>
      <c r="E37" s="1" t="str">
        <f>IF(D36=E35,"OK!","要確認")</f>
        <v>要確認</v>
      </c>
      <c r="F37" s="1"/>
      <c r="G37" s="1" t="str">
        <f>IF(F36=G35,"OK!","要確認")</f>
        <v>要確認</v>
      </c>
    </row>
    <row r="41" spans="1:7" x14ac:dyDescent="0.15">
      <c r="A41" t="s">
        <v>26</v>
      </c>
    </row>
    <row r="42" spans="1:7" x14ac:dyDescent="0.15">
      <c r="B42" t="s">
        <v>23</v>
      </c>
      <c r="C42" t="s">
        <v>24</v>
      </c>
      <c r="D42" t="s">
        <v>25</v>
      </c>
      <c r="E42" t="s">
        <v>22</v>
      </c>
    </row>
    <row r="43" spans="1:7" x14ac:dyDescent="0.15">
      <c r="A43" t="s">
        <v>18</v>
      </c>
      <c r="B43" s="4">
        <v>108791</v>
      </c>
      <c r="C43" s="5">
        <v>6762</v>
      </c>
      <c r="D43" s="6">
        <f t="shared" ref="D43:D50" si="3">SUM(B43:C43)</f>
        <v>115553</v>
      </c>
      <c r="E43" s="4">
        <v>57732150</v>
      </c>
    </row>
    <row r="44" spans="1:7" x14ac:dyDescent="0.15">
      <c r="A44" t="s">
        <v>19</v>
      </c>
      <c r="B44" s="4">
        <v>104883</v>
      </c>
      <c r="C44" s="5">
        <v>6289</v>
      </c>
      <c r="D44" s="6">
        <f t="shared" si="3"/>
        <v>111172</v>
      </c>
      <c r="E44" s="4">
        <v>55213425</v>
      </c>
    </row>
    <row r="45" spans="1:7" x14ac:dyDescent="0.15">
      <c r="A45" t="s">
        <v>20</v>
      </c>
      <c r="B45" s="4">
        <v>106476</v>
      </c>
      <c r="C45" s="5">
        <v>6632</v>
      </c>
      <c r="D45" s="6">
        <f t="shared" si="3"/>
        <v>113108</v>
      </c>
      <c r="E45" s="4">
        <v>55866000</v>
      </c>
    </row>
    <row r="46" spans="1:7" x14ac:dyDescent="0.15">
      <c r="A46" t="s">
        <v>21</v>
      </c>
      <c r="B46" s="4">
        <v>102386</v>
      </c>
      <c r="C46" s="5">
        <v>9386</v>
      </c>
      <c r="D46" s="6">
        <f t="shared" si="3"/>
        <v>111772</v>
      </c>
      <c r="E46" s="4">
        <v>53881250</v>
      </c>
    </row>
    <row r="47" spans="1:7" x14ac:dyDescent="0.15">
      <c r="A47" t="s">
        <v>29</v>
      </c>
      <c r="B47" s="4">
        <v>102010</v>
      </c>
      <c r="C47" s="5">
        <v>8577</v>
      </c>
      <c r="D47" s="6">
        <f t="shared" si="3"/>
        <v>110587</v>
      </c>
      <c r="E47" s="4">
        <v>53736925</v>
      </c>
    </row>
    <row r="48" spans="1:7" x14ac:dyDescent="0.15">
      <c r="A48" t="s">
        <v>0</v>
      </c>
      <c r="B48" s="4">
        <v>78125</v>
      </c>
      <c r="C48" s="5">
        <v>4138</v>
      </c>
      <c r="D48" s="6">
        <f t="shared" si="3"/>
        <v>82263</v>
      </c>
      <c r="E48" s="8">
        <v>42563875</v>
      </c>
    </row>
    <row r="49" spans="1:5" x14ac:dyDescent="0.15">
      <c r="A49" t="s">
        <v>15</v>
      </c>
      <c r="B49" s="4">
        <v>82576</v>
      </c>
      <c r="C49" s="5">
        <v>4897</v>
      </c>
      <c r="D49" s="6">
        <f t="shared" si="3"/>
        <v>87473</v>
      </c>
      <c r="E49" s="8">
        <v>44107575</v>
      </c>
    </row>
    <row r="50" spans="1:5" x14ac:dyDescent="0.15">
      <c r="A50" t="s">
        <v>31</v>
      </c>
      <c r="B50" s="4">
        <v>101934</v>
      </c>
      <c r="C50" s="5">
        <v>6285</v>
      </c>
      <c r="D50" s="6">
        <f t="shared" si="3"/>
        <v>108219</v>
      </c>
      <c r="E50" s="1">
        <v>54176900</v>
      </c>
    </row>
    <row r="51" spans="1:5" x14ac:dyDescent="0.15">
      <c r="A51" t="s">
        <v>33</v>
      </c>
      <c r="B51" s="4">
        <v>101016</v>
      </c>
      <c r="C51" s="5">
        <v>7903</v>
      </c>
      <c r="D51" s="6">
        <f>SUM(B51:C51)</f>
        <v>108919</v>
      </c>
      <c r="E51" s="1">
        <v>52601150</v>
      </c>
    </row>
    <row r="52" spans="1:5" ht="27" x14ac:dyDescent="0.15">
      <c r="A52" s="9" t="s">
        <v>34</v>
      </c>
      <c r="B52" s="4">
        <v>91297</v>
      </c>
      <c r="C52" s="5">
        <v>4322</v>
      </c>
      <c r="D52" s="1">
        <f>SUM(B52:C52)</f>
        <v>95619</v>
      </c>
      <c r="E52" s="1">
        <v>47675325</v>
      </c>
    </row>
    <row r="53" spans="1:5" x14ac:dyDescent="0.15">
      <c r="B53" s="7"/>
      <c r="C53" s="7"/>
      <c r="D53" s="7"/>
      <c r="E53" s="7"/>
    </row>
    <row r="54" spans="1:5" x14ac:dyDescent="0.15">
      <c r="B54" s="7"/>
      <c r="C54" s="7"/>
      <c r="D54" s="7"/>
      <c r="E54" s="7"/>
    </row>
    <row r="55" spans="1:5" x14ac:dyDescent="0.15">
      <c r="B55" s="3"/>
      <c r="C55" s="3"/>
      <c r="D55" s="3"/>
      <c r="E55" s="3"/>
    </row>
    <row r="56" spans="1:5" x14ac:dyDescent="0.15">
      <c r="B56" s="3"/>
      <c r="C56" s="3"/>
      <c r="D56" s="3"/>
      <c r="E56" s="3"/>
    </row>
    <row r="57" spans="1:5" x14ac:dyDescent="0.15">
      <c r="B57" s="3"/>
      <c r="C57" s="3"/>
      <c r="D57" s="3"/>
      <c r="E57" s="3"/>
    </row>
    <row r="62" spans="1:5" ht="9.75" customHeight="1" x14ac:dyDescent="0.15"/>
  </sheetData>
  <mergeCells count="1">
    <mergeCell ref="I1:R1"/>
  </mergeCells>
  <phoneticPr fontId="2"/>
  <pageMargins left="0.94488188976377963" right="0.39370078740157483" top="0.55118110236220474" bottom="0.39370078740157483" header="0.31496062992125984" footer="0.27559055118110237"/>
  <pageSetup paperSize="9" scale="95" orientation="portrait" r:id="rId1"/>
  <headerFooter>
    <oddFooter>&amp;C&amp;"ＭＳ Ｐ明朝,標準"1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長岡市役所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2025-03-14T04:11:57Z</cp:lastPrinted>
  <dcterms:created xsi:type="dcterms:W3CDTF">2021-06-28T01:49:54Z</dcterms:created>
  <dcterms:modified xsi:type="dcterms:W3CDTF">2025-03-14T04:12:02Z</dcterms:modified>
</cp:coreProperties>
</file>